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6" windowWidth="23256" windowHeight="13176"/>
  </bookViews>
  <sheets>
    <sheet name="申込書" sheetId="17" r:id="rId1"/>
  </sheets>
  <definedNames>
    <definedName name="_xlnm.Print_Area" localSheetId="0">申込書!$A$1:$J$85</definedName>
  </definedNames>
  <calcPr calcId="145621"/>
</workbook>
</file>

<file path=xl/calcChain.xml><?xml version="1.0" encoding="utf-8"?>
<calcChain xmlns="http://schemas.openxmlformats.org/spreadsheetml/2006/main">
  <c r="H17" i="17" l="1"/>
  <c r="H19" i="17"/>
  <c r="H18" i="17"/>
  <c r="F8" i="17"/>
  <c r="F7" i="17" s="1"/>
  <c r="H7" i="17" s="1"/>
  <c r="F9" i="17"/>
  <c r="H9" i="17" s="1"/>
  <c r="F17" i="17"/>
  <c r="D17" i="17"/>
  <c r="F20" i="17"/>
  <c r="F19" i="17"/>
  <c r="F18" i="17"/>
  <c r="D21" i="17"/>
  <c r="D20" i="17"/>
  <c r="D19" i="17"/>
  <c r="D18" i="17"/>
  <c r="H8" i="17" l="1"/>
  <c r="E5" i="17" s="1"/>
</calcChain>
</file>

<file path=xl/comments1.xml><?xml version="1.0" encoding="utf-8"?>
<comments xmlns="http://schemas.openxmlformats.org/spreadsheetml/2006/main">
  <authors>
    <author>Microsoft Office User</author>
    <author>MIHOYO</author>
  </authors>
  <commentList>
    <comment ref="B38" authorId="0">
      <text>
        <r>
          <rPr>
            <sz val="10"/>
            <color rgb="FF000000"/>
            <rFont val="Yu Gothic UI"/>
            <family val="3"/>
            <charset val="128"/>
          </rPr>
          <t>シニアの場合は必ず「年齢確認済」チェックボックスにチェック入力！</t>
        </r>
      </text>
    </comment>
    <comment ref="C38" authorId="1">
      <text>
        <r>
          <rPr>
            <sz val="9"/>
            <color rgb="FF000000"/>
            <rFont val="ＭＳ Ｐゴシック"/>
            <family val="2"/>
            <charset val="128"/>
          </rPr>
          <t>苗字と名前の間のスペースは全角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E38" authorId="1">
      <text>
        <r>
          <rPr>
            <sz val="9"/>
            <color rgb="FF000000"/>
            <rFont val="ＭＳ Ｐゴシック"/>
            <family val="2"/>
            <charset val="128"/>
          </rPr>
          <t>苗字と名前の間のスペースは全角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<sst xmlns="http://schemas.openxmlformats.org/spreadsheetml/2006/main" count="165" uniqueCount="65">
  <si>
    <t>　</t>
  </si>
  <si>
    <t>①</t>
    <phoneticPr fontId="1"/>
  </si>
  <si>
    <t>②</t>
    <phoneticPr fontId="1"/>
  </si>
  <si>
    <t>エントリー内訳</t>
    <rPh sb="5" eb="7">
      <t>ウチワケ</t>
    </rPh>
    <phoneticPr fontId="1"/>
  </si>
  <si>
    <t>③</t>
    <phoneticPr fontId="1"/>
  </si>
  <si>
    <t>振込金額</t>
    <rPh sb="0" eb="2">
      <t>フリコミ</t>
    </rPh>
    <rPh sb="2" eb="4">
      <t>キンガク</t>
    </rPh>
    <phoneticPr fontId="1"/>
  </si>
  <si>
    <t>・記入に誤りがあると、参加費の合計が正しく計算されませんので、ご注意下さい。</t>
    <rPh sb="32" eb="34">
      <t>チュウイ</t>
    </rPh>
    <rPh sb="34" eb="35">
      <t>クダ</t>
    </rPh>
    <phoneticPr fontId="1"/>
  </si>
  <si>
    <t>記入例</t>
    <rPh sb="0" eb="2">
      <t>キニュウ</t>
    </rPh>
    <rPh sb="2" eb="3">
      <t>レイ</t>
    </rPh>
    <phoneticPr fontId="1"/>
  </si>
  <si>
    <t>種目･クラス</t>
    <rPh sb="0" eb="2">
      <t>シュモク</t>
    </rPh>
    <phoneticPr fontId="1"/>
  </si>
  <si>
    <t>氏名</t>
    <rPh sb="0" eb="2">
      <t>シメイ</t>
    </rPh>
    <phoneticPr fontId="1"/>
  </si>
  <si>
    <t>男子SA</t>
    <rPh sb="0" eb="2">
      <t>ダンシ</t>
    </rPh>
    <phoneticPr fontId="1"/>
  </si>
  <si>
    <t>男子SB</t>
    <rPh sb="0" eb="2">
      <t>ダンシ</t>
    </rPh>
    <phoneticPr fontId="1"/>
  </si>
  <si>
    <t>男子DA</t>
    <rPh sb="0" eb="2">
      <t>ダンシ</t>
    </rPh>
    <phoneticPr fontId="1"/>
  </si>
  <si>
    <t>男子DB</t>
    <rPh sb="0" eb="2">
      <t>ダンシ</t>
    </rPh>
    <phoneticPr fontId="1"/>
  </si>
  <si>
    <t>女子SA</t>
    <rPh sb="0" eb="2">
      <t>ジョシ</t>
    </rPh>
    <phoneticPr fontId="1"/>
  </si>
  <si>
    <t>女子SB</t>
    <rPh sb="0" eb="2">
      <t>ジョシ</t>
    </rPh>
    <phoneticPr fontId="1"/>
  </si>
  <si>
    <t>女子DA</t>
    <rPh sb="0" eb="2">
      <t>ジョシ</t>
    </rPh>
    <phoneticPr fontId="1"/>
  </si>
  <si>
    <t>女子DB</t>
    <rPh sb="0" eb="2">
      <t>ジョシ</t>
    </rPh>
    <phoneticPr fontId="1"/>
  </si>
  <si>
    <t>男子Dシニア</t>
    <rPh sb="0" eb="2">
      <t>ダンシ</t>
    </rPh>
    <phoneticPr fontId="1"/>
  </si>
  <si>
    <t>ミックスDA</t>
    <phoneticPr fontId="1"/>
  </si>
  <si>
    <t>ミックスDB</t>
    <phoneticPr fontId="1"/>
  </si>
  <si>
    <t>ミックスDシニア</t>
    <phoneticPr fontId="1"/>
  </si>
  <si>
    <t>例</t>
    <rPh sb="0" eb="1">
      <t>レイ</t>
    </rPh>
    <phoneticPr fontId="1"/>
  </si>
  <si>
    <t>豊島　太郎</t>
    <rPh sb="0" eb="2">
      <t>トシマ</t>
    </rPh>
    <rPh sb="3" eb="5">
      <t>タロウ</t>
    </rPh>
    <phoneticPr fontId="1"/>
  </si>
  <si>
    <t>豊島　花子</t>
    <rPh sb="0" eb="2">
      <t>トシマ</t>
    </rPh>
    <rPh sb="3" eb="5">
      <t>ハナコ</t>
    </rPh>
    <phoneticPr fontId="1"/>
  </si>
  <si>
    <t>豊島　二郎</t>
    <rPh sb="0" eb="2">
      <t>トシマ</t>
    </rPh>
    <rPh sb="3" eb="5">
      <t>ジロウ</t>
    </rPh>
    <phoneticPr fontId="1"/>
  </si>
  <si>
    <t>氏　　　名</t>
    <rPh sb="0" eb="1">
      <t>シ</t>
    </rPh>
    <rPh sb="4" eb="5">
      <t>メイ</t>
    </rPh>
    <phoneticPr fontId="1"/>
  </si>
  <si>
    <t>振込日/振込者/振込元</t>
    <rPh sb="0" eb="2">
      <t>フリコミ</t>
    </rPh>
    <rPh sb="2" eb="3">
      <t>ビ</t>
    </rPh>
    <rPh sb="4" eb="6">
      <t>フリコミ</t>
    </rPh>
    <rPh sb="6" eb="7">
      <t>シャ</t>
    </rPh>
    <rPh sb="8" eb="10">
      <t>フリコミ</t>
    </rPh>
    <rPh sb="10" eb="11">
      <t>モト</t>
    </rPh>
    <phoneticPr fontId="1"/>
  </si>
  <si>
    <t>豊島　菊子</t>
    <rPh sb="0" eb="2">
      <t>トシマ</t>
    </rPh>
    <rPh sb="3" eb="5">
      <t>キクコ</t>
    </rPh>
    <phoneticPr fontId="1"/>
  </si>
  <si>
    <t>個人</t>
    <rPh sb="0" eb="2">
      <t>コジン</t>
    </rPh>
    <phoneticPr fontId="1"/>
  </si>
  <si>
    <t>団体登録者</t>
    <rPh sb="0" eb="2">
      <t>ダンタイ</t>
    </rPh>
    <rPh sb="2" eb="5">
      <t>トウロクシャ</t>
    </rPh>
    <phoneticPr fontId="1"/>
  </si>
  <si>
    <t>新規登録</t>
    <rPh sb="0" eb="4">
      <t>シンキトウロク</t>
    </rPh>
    <phoneticPr fontId="1"/>
  </si>
  <si>
    <t>振込者</t>
    <rPh sb="0" eb="3">
      <t>フリコミシャ</t>
    </rPh>
    <phoneticPr fontId="1"/>
  </si>
  <si>
    <t>×1,000</t>
    <phoneticPr fontId="1"/>
  </si>
  <si>
    <t>×2,000</t>
    <phoneticPr fontId="1"/>
  </si>
  <si>
    <t>内訳</t>
    <rPh sb="0" eb="2">
      <t>ウチワケ</t>
    </rPh>
    <phoneticPr fontId="1"/>
  </si>
  <si>
    <t>※自動入力</t>
    <rPh sb="1" eb="5">
      <t>ジドウニュウリョク</t>
    </rPh>
    <phoneticPr fontId="1"/>
  </si>
  <si>
    <t>振込元金融機関名</t>
    <rPh sb="0" eb="3">
      <t>フリコミモト</t>
    </rPh>
    <rPh sb="3" eb="7">
      <t>キンユウキカン</t>
    </rPh>
    <rPh sb="7" eb="8">
      <t>メイ</t>
    </rPh>
    <phoneticPr fontId="1"/>
  </si>
  <si>
    <t>豊島区～
090-XXXX-XXXX</t>
  </si>
  <si>
    <t>個人（非団体登録者）</t>
    <rPh sb="0" eb="2">
      <t>コジン</t>
    </rPh>
    <rPh sb="3" eb="4">
      <t>ヒ</t>
    </rPh>
    <rPh sb="4" eb="9">
      <t>ダンタイトウロクシャ</t>
    </rPh>
    <phoneticPr fontId="1"/>
  </si>
  <si>
    <t>・種目、クラス、氏名、団体名を正しく記入して下さい。</t>
    <rPh sb="1" eb="3">
      <t>シュモク</t>
    </rPh>
    <rPh sb="8" eb="10">
      <t>シメイ</t>
    </rPh>
    <rPh sb="11" eb="14">
      <t>ダンタイメイ</t>
    </rPh>
    <rPh sb="15" eb="16">
      <t>タダ</t>
    </rPh>
    <rPh sb="18" eb="20">
      <t>キニュウ</t>
    </rPh>
    <rPh sb="22" eb="23">
      <t>クダ</t>
    </rPh>
    <phoneticPr fontId="1"/>
  </si>
  <si>
    <t>・個人（非団体登録者）の方は、「個人」と記入し住所（参加資格を有するもの）と連絡先（原則携帯番号）を記入して下さい。</t>
    <rPh sb="1" eb="3">
      <t>コジン</t>
    </rPh>
    <rPh sb="4" eb="7">
      <t>ヒダンタイ</t>
    </rPh>
    <rPh sb="7" eb="10">
      <t>トウロクシャ</t>
    </rPh>
    <rPh sb="12" eb="13">
      <t>カタ</t>
    </rPh>
    <rPh sb="16" eb="18">
      <t>コジン</t>
    </rPh>
    <rPh sb="20" eb="22">
      <t>キニュウ</t>
    </rPh>
    <rPh sb="23" eb="25">
      <t>ジュウショ</t>
    </rPh>
    <rPh sb="42" eb="44">
      <t>ゲンソク</t>
    </rPh>
    <rPh sb="44" eb="46">
      <t>ケイタイ</t>
    </rPh>
    <rPh sb="46" eb="48">
      <t>バンゴウ</t>
    </rPh>
    <phoneticPr fontId="1"/>
  </si>
  <si>
    <t>　記入は出来るだけ　(男子)SA⇒SB⇒DA⇒DB⇒Dsi⇒(女子)SA⇒SB⇒DA⇒DB⇒(Mix)DA⇒DB⇒Dsi の順に纏めてお願いします。</t>
  </si>
  <si>
    <t>登録団体名または「個人」</t>
    <rPh sb="0" eb="2">
      <t>トウロク</t>
    </rPh>
    <rPh sb="2" eb="4">
      <t>ダンタイ</t>
    </rPh>
    <rPh sb="4" eb="5">
      <t>メイ</t>
    </rPh>
    <rPh sb="9" eb="11">
      <t>コジン</t>
    </rPh>
    <phoneticPr fontId="1"/>
  </si>
  <si>
    <t>駒桜</t>
    <rPh sb="0" eb="2">
      <t>コマザクラ</t>
    </rPh>
    <phoneticPr fontId="1"/>
  </si>
  <si>
    <t>天米</t>
    <rPh sb="0" eb="2">
      <t>テンコメ</t>
    </rPh>
    <phoneticPr fontId="1"/>
  </si>
  <si>
    <t>記入頂くと色が消えます</t>
    <rPh sb="0" eb="2">
      <t>キニュウ</t>
    </rPh>
    <rPh sb="2" eb="3">
      <t>イタダ</t>
    </rPh>
    <rPh sb="5" eb="6">
      <t>イロ</t>
    </rPh>
    <rPh sb="7" eb="8">
      <t>キ</t>
    </rPh>
    <phoneticPr fontId="1"/>
  </si>
  <si>
    <t>大正セントラル目白</t>
    <rPh sb="0" eb="9">
      <t>タ</t>
    </rPh>
    <phoneticPr fontId="1"/>
  </si>
  <si>
    <t>＊お願い：メール送信時は　集計作業の手間を省くため、</t>
    <rPh sb="8" eb="11">
      <t>ソウシn</t>
    </rPh>
    <rPh sb="13" eb="17">
      <t>シュウケイ</t>
    </rPh>
    <rPh sb="18" eb="20">
      <t>テマ</t>
    </rPh>
    <rPh sb="21" eb="22">
      <t>ハブ</t>
    </rPh>
    <phoneticPr fontId="1"/>
  </si>
  <si>
    <t>今回の募集</t>
    <rPh sb="0" eb="2">
      <t>コンカイ</t>
    </rPh>
    <rPh sb="3" eb="5">
      <t>ボシュウ</t>
    </rPh>
    <phoneticPr fontId="1"/>
  </si>
  <si>
    <t>○</t>
  </si>
  <si>
    <t>※網掛け（クラス・新規登録該当の場合）はリストボックスから選択してください</t>
    <rPh sb="1" eb="3">
      <t>アミカケ</t>
    </rPh>
    <rPh sb="9" eb="11">
      <t>シンキ</t>
    </rPh>
    <rPh sb="11" eb="13">
      <t>トウロク</t>
    </rPh>
    <rPh sb="13" eb="15">
      <t>ガイトウ</t>
    </rPh>
    <rPh sb="16" eb="18">
      <t>バアイ</t>
    </rPh>
    <rPh sb="29" eb="31">
      <t>センタク</t>
    </rPh>
    <phoneticPr fontId="17"/>
  </si>
  <si>
    <t>　　　　　パスワードは設定しないで下さい。</t>
    <rPh sb="11" eb="13">
      <t>セッテイ</t>
    </rPh>
    <rPh sb="17" eb="18">
      <t>クダ</t>
    </rPh>
    <phoneticPr fontId="1"/>
  </si>
  <si>
    <t>ミックスDA</t>
  </si>
  <si>
    <t>ミックスDB</t>
  </si>
  <si>
    <t>ミックスDシニア</t>
  </si>
  <si>
    <t>連盟登録団体名/（個人の場合は申込者名）</t>
    <rPh sb="0" eb="2">
      <t>レンメイ</t>
    </rPh>
    <rPh sb="2" eb="4">
      <t>トウロク</t>
    </rPh>
    <rPh sb="4" eb="6">
      <t>ダンタイ</t>
    </rPh>
    <rPh sb="6" eb="7">
      <t>メイ</t>
    </rPh>
    <rPh sb="9" eb="11">
      <t>コジン</t>
    </rPh>
    <rPh sb="12" eb="14">
      <t>バアイ</t>
    </rPh>
    <phoneticPr fontId="1"/>
  </si>
  <si>
    <t>（前半）</t>
    <rPh sb="1" eb="3">
      <t>ゼンハn</t>
    </rPh>
    <phoneticPr fontId="1"/>
  </si>
  <si>
    <t>「個人」申込者の参加資格を有する住所と連絡先</t>
    <rPh sb="1" eb="3">
      <t>コジン</t>
    </rPh>
    <rPh sb="4" eb="7">
      <t>モウシコミ</t>
    </rPh>
    <rPh sb="8" eb="10">
      <t>サンカ</t>
    </rPh>
    <rPh sb="10" eb="12">
      <t>シカク</t>
    </rPh>
    <rPh sb="13" eb="14">
      <t>ユウ</t>
    </rPh>
    <rPh sb="16" eb="18">
      <t>ジュウショ</t>
    </rPh>
    <rPh sb="19" eb="22">
      <t>レンラクサキ</t>
    </rPh>
    <phoneticPr fontId="1"/>
  </si>
  <si>
    <t xml:space="preserve">「個人」申込者は参加資格を有する住所（もしくは勤務先住所）と連絡先（携帯番号）を記入下さい
</t>
    <rPh sb="1" eb="3">
      <t>コジン</t>
    </rPh>
    <rPh sb="4" eb="7">
      <t>モウシコミ</t>
    </rPh>
    <rPh sb="8" eb="10">
      <t>サンカ</t>
    </rPh>
    <rPh sb="10" eb="12">
      <t>シカク</t>
    </rPh>
    <rPh sb="13" eb="14">
      <t>ユウ</t>
    </rPh>
    <rPh sb="16" eb="18">
      <t>ジュウショ</t>
    </rPh>
    <rPh sb="23" eb="26">
      <t>キンムサキ</t>
    </rPh>
    <rPh sb="26" eb="28">
      <t>ジュウショ</t>
    </rPh>
    <rPh sb="30" eb="33">
      <t>レンラクサキ</t>
    </rPh>
    <rPh sb="34" eb="36">
      <t>ケイタイ</t>
    </rPh>
    <rPh sb="36" eb="38">
      <t>バンゴウ</t>
    </rPh>
    <phoneticPr fontId="1"/>
  </si>
  <si>
    <t>※団体へ新規登録される方は氏名の右横枠に○を記入下さい</t>
    <rPh sb="1" eb="3">
      <t>ダンタイ</t>
    </rPh>
    <rPh sb="4" eb="8">
      <t>シンキトウロク</t>
    </rPh>
    <rPh sb="11" eb="12">
      <t>カタ</t>
    </rPh>
    <rPh sb="13" eb="15">
      <t>シメイ</t>
    </rPh>
    <rPh sb="16" eb="17">
      <t>ミギ</t>
    </rPh>
    <rPh sb="17" eb="18">
      <t>ヨコ</t>
    </rPh>
    <rPh sb="18" eb="19">
      <t>ワク</t>
    </rPh>
    <rPh sb="22" eb="24">
      <t>キニュウ</t>
    </rPh>
    <rPh sb="24" eb="25">
      <t>クダ</t>
    </rPh>
    <phoneticPr fontId="1"/>
  </si>
  <si>
    <t>登録団体名または「個人」と記入下さい</t>
    <rPh sb="0" eb="2">
      <t>トウロク</t>
    </rPh>
    <rPh sb="2" eb="4">
      <t>ダンタイ</t>
    </rPh>
    <rPh sb="15" eb="16">
      <t>クダ</t>
    </rPh>
    <phoneticPr fontId="1"/>
  </si>
  <si>
    <t>【２０２５年　豊島区秋季区民大会申込書】</t>
    <rPh sb="0" eb="20">
      <t>アキ</t>
    </rPh>
    <phoneticPr fontId="1"/>
  </si>
  <si>
    <t>振込予定日（例:7/18)半角入力</t>
    <rPh sb="0" eb="2">
      <t>フリコミ</t>
    </rPh>
    <rPh sb="2" eb="4">
      <t>ヨテイ</t>
    </rPh>
    <rPh sb="4" eb="5">
      <t>ビ</t>
    </rPh>
    <rPh sb="6" eb="7">
      <t>レイハンカクニュウリョク</t>
    </rPh>
    <phoneticPr fontId="1"/>
  </si>
  <si>
    <t>（振込後申込　7/30迄）</t>
    <rPh sb="1" eb="4">
      <t>フリコミゴ</t>
    </rPh>
    <rPh sb="4" eb="6">
      <t>モウシコミ</t>
    </rPh>
    <rPh sb="11" eb="12">
      <t>マデ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</si>
</sst>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General&quot;人&quot;"/>
    <numFmt numFmtId="177" formatCode="#,##0&quot;円&quot;"/>
    <numFmt numFmtId="178" formatCode="m&quot;月&quot;d&quot;日&quot;;@"/>
  </numFmts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name val="HG丸ｺﾞｼｯｸM-PRO"/>
      <family val="2"/>
      <charset val="128"/>
    </font>
    <font>
      <sz val="9"/>
      <color rgb="FF000000"/>
      <name val="ＭＳ Ｐゴシック"/>
      <family val="2"/>
      <charset val="128"/>
    </font>
    <font>
      <b/>
      <sz val="9"/>
      <color rgb="FFFF0000"/>
      <name val="HG丸ｺﾞｼｯｸM-PRO"/>
      <family val="2"/>
      <charset val="128"/>
    </font>
    <font>
      <b/>
      <sz val="9"/>
      <color theme="1"/>
      <name val="HG丸ｺﾞｼｯｸM-PRO"/>
      <family val="2"/>
      <charset val="128"/>
    </font>
    <font>
      <sz val="10"/>
      <color rgb="FF000000"/>
      <name val="Yu Gothic UI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2"/>
      <charset val="128"/>
    </font>
    <font>
      <sz val="11"/>
      <name val="HG丸ｺﾞｼｯｸM-PRO"/>
      <family val="3"/>
      <charset val="128"/>
    </font>
    <font>
      <sz val="11"/>
      <name val="HG丸ｺﾞｼｯｸM-PRO"/>
      <family val="2"/>
      <charset val="128"/>
    </font>
    <font>
      <sz val="11"/>
      <color rgb="FFFF0000"/>
      <name val="HG丸ｺﾞｼｯｸM-PRO"/>
      <family val="2"/>
      <charset val="128"/>
    </font>
    <font>
      <sz val="10"/>
      <name val="HG丸ｺﾞｼｯｸM-PRO"/>
      <family val="2"/>
      <charset val="128"/>
    </font>
    <font>
      <sz val="10"/>
      <color theme="0"/>
      <name val="HG丸ｺﾞｼｯｸM-PRO"/>
      <family val="2"/>
      <charset val="128"/>
    </font>
    <font>
      <sz val="9"/>
      <color theme="0"/>
      <name val="HG丸ｺﾞｼｯｸM-PRO"/>
      <family val="3"/>
      <charset val="128"/>
    </font>
    <font>
      <sz val="9"/>
      <color theme="0"/>
      <name val="HG丸ｺﾞｼｯｸM-PRO"/>
      <family val="2"/>
      <charset val="128"/>
    </font>
    <font>
      <b/>
      <sz val="14"/>
      <name val="HG丸ｺﾞｼｯｸM-PRO"/>
      <family val="2"/>
      <charset val="128"/>
    </font>
    <font>
      <b/>
      <sz val="11"/>
      <color rgb="FFFF0000"/>
      <name val="HG丸ｺﾞｼｯｸM-PRO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Alignment="1" applyProtection="1">
      <alignment vertical="center" shrinkToFit="1"/>
      <protection locked="0"/>
    </xf>
    <xf numFmtId="176" fontId="3" fillId="3" borderId="2" xfId="0" applyNumberFormat="1" applyFont="1" applyFill="1" applyBorder="1" applyAlignment="1">
      <alignment vertical="center" shrinkToFit="1"/>
    </xf>
    <xf numFmtId="177" fontId="3" fillId="3" borderId="2" xfId="0" applyNumberFormat="1" applyFont="1" applyFill="1" applyBorder="1" applyAlignment="1">
      <alignment vertical="center" shrinkToFit="1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vertical="center" shrinkToFit="1"/>
      <protection locked="0"/>
    </xf>
    <xf numFmtId="0" fontId="3" fillId="2" borderId="5" xfId="0" applyFont="1" applyFill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vertical="center" wrapText="1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6" fillId="2" borderId="0" xfId="0" applyFont="1" applyFill="1" applyAlignment="1" applyProtection="1">
      <alignment vertical="center" shrinkToFit="1"/>
      <protection locked="0"/>
    </xf>
    <xf numFmtId="0" fontId="3" fillId="3" borderId="2" xfId="0" applyFont="1" applyFill="1" applyBorder="1" applyAlignment="1">
      <alignment vertical="center" shrinkToFit="1"/>
    </xf>
    <xf numFmtId="0" fontId="8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10" fillId="2" borderId="0" xfId="0" applyFont="1" applyFill="1" applyAlignment="1" applyProtection="1">
      <alignment vertical="center" shrinkToFit="1"/>
      <protection locked="0"/>
    </xf>
    <xf numFmtId="0" fontId="6" fillId="3" borderId="0" xfId="0" applyFont="1" applyFill="1" applyAlignment="1" applyProtection="1">
      <alignment vertical="center" shrinkToFit="1"/>
      <protection locked="0"/>
    </xf>
    <xf numFmtId="0" fontId="3" fillId="4" borderId="0" xfId="0" applyFont="1" applyFill="1" applyAlignment="1" applyProtection="1">
      <alignment vertical="center" shrinkToFit="1"/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20" fillId="2" borderId="0" xfId="0" applyFont="1" applyFill="1" applyAlignment="1" applyProtection="1">
      <alignment horizontal="left" vertical="center"/>
      <protection locked="0"/>
    </xf>
    <xf numFmtId="0" fontId="21" fillId="2" borderId="0" xfId="0" applyFont="1" applyFill="1" applyProtection="1">
      <alignment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" fillId="5" borderId="3" xfId="0" applyFont="1" applyFill="1" applyBorder="1" applyAlignment="1" applyProtection="1">
      <alignment horizontal="center" vertical="center" shrinkToFit="1"/>
      <protection locked="0"/>
    </xf>
    <xf numFmtId="0" fontId="3" fillId="5" borderId="3" xfId="0" applyFont="1" applyFill="1" applyBorder="1" applyAlignment="1" applyProtection="1">
      <alignment vertical="center" shrinkToFit="1"/>
      <protection locked="0"/>
    </xf>
    <xf numFmtId="0" fontId="3" fillId="5" borderId="2" xfId="0" applyFont="1" applyFill="1" applyBorder="1" applyAlignment="1" applyProtection="1">
      <alignment horizontal="center" vertical="center" shrinkToFit="1"/>
      <protection locked="0"/>
    </xf>
    <xf numFmtId="0" fontId="23" fillId="2" borderId="2" xfId="0" applyFont="1" applyFill="1" applyBorder="1" applyAlignment="1" applyProtection="1">
      <alignment vertical="center" shrinkToFit="1"/>
      <protection locked="0"/>
    </xf>
    <xf numFmtId="0" fontId="24" fillId="2" borderId="2" xfId="0" applyFont="1" applyFill="1" applyBorder="1" applyAlignment="1" applyProtection="1">
      <alignment vertical="center" shrinkToFit="1"/>
      <protection locked="0"/>
    </xf>
    <xf numFmtId="0" fontId="25" fillId="2" borderId="2" xfId="0" applyFont="1" applyFill="1" applyBorder="1" applyAlignment="1" applyProtection="1">
      <alignment vertical="center" shrinkToFit="1"/>
      <protection locked="0"/>
    </xf>
    <xf numFmtId="0" fontId="24" fillId="2" borderId="2" xfId="0" applyFont="1" applyFill="1" applyBorder="1" applyAlignment="1">
      <alignment vertical="center" shrinkToFit="1"/>
    </xf>
    <xf numFmtId="0" fontId="24" fillId="2" borderId="0" xfId="0" applyFont="1" applyFill="1" applyAlignment="1" applyProtection="1">
      <alignment vertical="center" shrinkToFit="1"/>
      <protection locked="0"/>
    </xf>
    <xf numFmtId="0" fontId="26" fillId="2" borderId="5" xfId="0" applyFont="1" applyFill="1" applyBorder="1" applyAlignment="1" applyProtection="1">
      <alignment vertical="center" shrinkToFit="1"/>
      <protection locked="0"/>
    </xf>
    <xf numFmtId="0" fontId="27" fillId="0" borderId="2" xfId="0" applyFont="1" applyBorder="1" applyAlignment="1" applyProtection="1">
      <alignment vertical="center" shrinkToFit="1"/>
      <protection locked="0"/>
    </xf>
    <xf numFmtId="0" fontId="13" fillId="2" borderId="6" xfId="0" applyFont="1" applyFill="1" applyBorder="1" applyAlignment="1" applyProtection="1">
      <alignment horizontal="left" vertical="center" shrinkToFit="1"/>
      <protection locked="0"/>
    </xf>
    <xf numFmtId="0" fontId="13" fillId="2" borderId="0" xfId="0" applyFont="1" applyFill="1" applyAlignment="1" applyProtection="1">
      <alignment horizontal="left" vertical="center" shrinkToFit="1"/>
      <protection locked="0"/>
    </xf>
    <xf numFmtId="0" fontId="2" fillId="2" borderId="8" xfId="0" applyFont="1" applyFill="1" applyBorder="1" applyAlignment="1" applyProtection="1">
      <alignment horizontal="left" vertical="top" wrapText="1" shrinkToFit="1"/>
      <protection locked="0"/>
    </xf>
    <xf numFmtId="0" fontId="22" fillId="2" borderId="9" xfId="0" applyFont="1" applyFill="1" applyBorder="1" applyAlignment="1" applyProtection="1">
      <alignment horizontal="left" vertical="top" shrinkToFit="1"/>
      <protection locked="0"/>
    </xf>
    <xf numFmtId="0" fontId="22" fillId="2" borderId="6" xfId="0" applyFont="1" applyFill="1" applyBorder="1" applyAlignment="1" applyProtection="1">
      <alignment horizontal="left" vertical="top" shrinkToFit="1"/>
      <protection locked="0"/>
    </xf>
    <xf numFmtId="0" fontId="22" fillId="2" borderId="10" xfId="0" applyFont="1" applyFill="1" applyBorder="1" applyAlignment="1" applyProtection="1">
      <alignment horizontal="left" vertical="top" shrinkToFit="1"/>
      <protection locked="0"/>
    </xf>
    <xf numFmtId="0" fontId="22" fillId="2" borderId="7" xfId="0" applyFont="1" applyFill="1" applyBorder="1" applyAlignment="1" applyProtection="1">
      <alignment horizontal="left" vertical="top" shrinkToFit="1"/>
      <protection locked="0"/>
    </xf>
    <xf numFmtId="0" fontId="22" fillId="2" borderId="1" xfId="0" applyFont="1" applyFill="1" applyBorder="1" applyAlignment="1" applyProtection="1">
      <alignment horizontal="left" vertical="top" shrinkToFit="1"/>
      <protection locked="0"/>
    </xf>
    <xf numFmtId="0" fontId="19" fillId="2" borderId="0" xfId="0" applyFont="1" applyFill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Alignment="1" applyProtection="1">
      <alignment horizontal="left" vertical="center" shrinkToFit="1"/>
      <protection locked="0"/>
    </xf>
    <xf numFmtId="0" fontId="10" fillId="2" borderId="10" xfId="0" applyFont="1" applyFill="1" applyBorder="1" applyAlignment="1" applyProtection="1">
      <alignment horizontal="left" vertical="center" shrinkToFit="1"/>
      <protection locked="0"/>
    </xf>
    <xf numFmtId="178" fontId="3" fillId="4" borderId="4" xfId="0" applyNumberFormat="1" applyFont="1" applyFill="1" applyBorder="1" applyAlignment="1" applyProtection="1">
      <alignment horizontal="center" vertical="center" shrinkToFit="1"/>
      <protection locked="0"/>
    </xf>
    <xf numFmtId="178" fontId="3" fillId="4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4" xfId="0" applyFont="1" applyFill="1" applyBorder="1" applyAlignment="1" applyProtection="1">
      <alignment horizontal="center" vertical="center" shrinkToFit="1"/>
      <protection locked="0"/>
    </xf>
    <xf numFmtId="0" fontId="3" fillId="4" borderId="3" xfId="0" applyFont="1" applyFill="1" applyBorder="1" applyAlignment="1" applyProtection="1">
      <alignment horizontal="center" vertical="center" shrinkToFit="1"/>
      <protection locked="0"/>
    </xf>
    <xf numFmtId="0" fontId="14" fillId="2" borderId="4" xfId="0" applyFont="1" applyFill="1" applyBorder="1" applyAlignment="1" applyProtection="1">
      <alignment horizontal="center" vertical="center" shrinkToFit="1"/>
      <protection locked="0"/>
    </xf>
    <xf numFmtId="0" fontId="14" fillId="2" borderId="11" xfId="0" applyFont="1" applyFill="1" applyBorder="1" applyAlignment="1" applyProtection="1">
      <alignment horizontal="center" vertical="center" shrinkToFit="1"/>
      <protection locked="0"/>
    </xf>
    <xf numFmtId="0" fontId="14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20" fillId="2" borderId="8" xfId="0" applyFont="1" applyFill="1" applyBorder="1" applyAlignment="1" applyProtection="1">
      <alignment horizontal="center" vertical="center" shrinkToFit="1"/>
      <protection locked="0"/>
    </xf>
    <xf numFmtId="0" fontId="20" fillId="2" borderId="9" xfId="0" applyFont="1" applyFill="1" applyBorder="1" applyAlignment="1" applyProtection="1">
      <alignment horizontal="center" vertical="center" shrinkToFit="1"/>
      <protection locked="0"/>
    </xf>
    <xf numFmtId="0" fontId="20" fillId="2" borderId="6" xfId="0" applyFont="1" applyFill="1" applyBorder="1" applyAlignment="1" applyProtection="1">
      <alignment horizontal="center" vertical="center" shrinkToFit="1"/>
      <protection locked="0"/>
    </xf>
    <xf numFmtId="0" fontId="20" fillId="2" borderId="10" xfId="0" applyFont="1" applyFill="1" applyBorder="1" applyAlignment="1" applyProtection="1">
      <alignment horizontal="center" vertical="center" shrinkToFit="1"/>
      <protection locked="0"/>
    </xf>
    <xf numFmtId="0" fontId="20" fillId="2" borderId="7" xfId="0" applyFont="1" applyFill="1" applyBorder="1" applyAlignment="1" applyProtection="1">
      <alignment horizontal="center" vertical="center" shrinkToFit="1"/>
      <protection locked="0"/>
    </xf>
    <xf numFmtId="0" fontId="20" fillId="2" borderId="1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11" fillId="2" borderId="0" xfId="0" applyFont="1" applyFill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177" fontId="3" fillId="3" borderId="2" xfId="0" applyNumberFormat="1" applyFont="1" applyFill="1" applyBorder="1" applyAlignment="1">
      <alignment horizontal="center" vertical="center" shrinkToFit="1"/>
    </xf>
    <xf numFmtId="0" fontId="3" fillId="4" borderId="11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1BAED"/>
      <color rgb="FFF2C5DA"/>
      <color rgb="FF00B9FF"/>
      <color rgb="FF00B6FB"/>
      <color rgb="FF3F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6"/>
  <sheetViews>
    <sheetView showGridLines="0" tabSelected="1" view="pageBreakPreview" zoomScaleNormal="100" zoomScaleSheetLayoutView="100" workbookViewId="0">
      <selection activeCell="C15" sqref="C15"/>
    </sheetView>
  </sheetViews>
  <sheetFormatPr defaultColWidth="9" defaultRowHeight="18" customHeight="1"/>
  <cols>
    <col min="1" max="1" width="5.44140625" style="2" customWidth="1"/>
    <col min="2" max="2" width="12" style="2" customWidth="1"/>
    <col min="3" max="3" width="15.6640625" style="2" customWidth="1"/>
    <col min="4" max="4" width="5.6640625" style="2" customWidth="1"/>
    <col min="5" max="5" width="15.6640625" style="2" customWidth="1"/>
    <col min="6" max="6" width="5.6640625" style="2" customWidth="1"/>
    <col min="7" max="7" width="12" style="2" customWidth="1"/>
    <col min="8" max="8" width="10.6640625" style="2" customWidth="1"/>
    <col min="9" max="10" width="20.6640625" style="2" customWidth="1"/>
    <col min="11" max="11" width="2.77734375" style="2" customWidth="1"/>
    <col min="12" max="12" width="11.33203125" style="2" customWidth="1"/>
    <col min="13" max="35" width="2.6640625" style="2" customWidth="1"/>
    <col min="36" max="16384" width="9" style="2"/>
  </cols>
  <sheetData>
    <row r="1" spans="1:12" s="5" customFormat="1" ht="21">
      <c r="A1" s="11"/>
      <c r="B1" s="85" t="s">
        <v>62</v>
      </c>
      <c r="C1" s="85"/>
      <c r="D1" s="85"/>
      <c r="E1" s="85"/>
      <c r="F1" s="85"/>
      <c r="G1" s="85"/>
      <c r="H1" s="85"/>
      <c r="I1" s="29"/>
      <c r="J1" s="11" t="s">
        <v>57</v>
      </c>
      <c r="L1" s="2"/>
    </row>
    <row r="2" spans="1:12" s="5" customFormat="1" ht="18" customHeight="1">
      <c r="A2" s="9"/>
      <c r="B2" s="9"/>
      <c r="C2" s="9"/>
      <c r="D2" s="9"/>
      <c r="E2" s="9"/>
      <c r="F2" s="9"/>
      <c r="G2" s="9"/>
      <c r="H2" s="9"/>
      <c r="I2" s="9"/>
      <c r="J2" s="9"/>
      <c r="L2" s="2"/>
    </row>
    <row r="3" spans="1:12" s="5" customFormat="1" ht="18" customHeight="1">
      <c r="A3" s="20" t="s">
        <v>1</v>
      </c>
      <c r="B3" s="54" t="s">
        <v>56</v>
      </c>
      <c r="C3" s="54"/>
      <c r="D3" s="55"/>
      <c r="E3" s="58"/>
      <c r="F3" s="89"/>
      <c r="G3" s="89"/>
      <c r="H3" s="59"/>
      <c r="I3" s="44" t="s">
        <v>48</v>
      </c>
      <c r="J3" s="45"/>
      <c r="L3" s="2"/>
    </row>
    <row r="4" spans="1:12" s="5" customFormat="1" ht="18" customHeight="1">
      <c r="A4" s="20"/>
      <c r="B4" s="20"/>
      <c r="C4" s="9"/>
      <c r="D4" s="9"/>
      <c r="E4" s="9"/>
      <c r="F4" s="9"/>
      <c r="G4" s="9"/>
      <c r="H4" s="9"/>
      <c r="I4" s="45" t="s">
        <v>52</v>
      </c>
      <c r="J4" s="45"/>
      <c r="L4" s="2"/>
    </row>
    <row r="5" spans="1:12" s="5" customFormat="1" ht="18" customHeight="1">
      <c r="A5" s="20" t="s">
        <v>2</v>
      </c>
      <c r="B5" s="25" t="s">
        <v>5</v>
      </c>
      <c r="C5" s="9"/>
      <c r="D5" s="9"/>
      <c r="E5" s="88">
        <f>SUM(H7:H9)</f>
        <v>0</v>
      </c>
      <c r="F5" s="88"/>
      <c r="G5" s="88"/>
      <c r="H5" s="88"/>
      <c r="I5" s="9"/>
      <c r="L5" s="2"/>
    </row>
    <row r="6" spans="1:12" s="5" customFormat="1" ht="18" customHeight="1">
      <c r="A6" s="9"/>
      <c r="B6" s="9"/>
      <c r="C6" s="9"/>
      <c r="D6" s="9"/>
      <c r="E6" s="87" t="s">
        <v>35</v>
      </c>
      <c r="F6" s="87"/>
      <c r="G6" s="87"/>
      <c r="H6" s="87"/>
      <c r="I6" s="9"/>
      <c r="J6" s="9"/>
      <c r="L6" s="2"/>
    </row>
    <row r="7" spans="1:12" s="5" customFormat="1" ht="18" customHeight="1">
      <c r="A7" s="9"/>
      <c r="B7" s="9"/>
      <c r="C7" s="9"/>
      <c r="D7" s="9"/>
      <c r="E7" s="3" t="s">
        <v>30</v>
      </c>
      <c r="F7" s="12">
        <f>COUNTA(G38:G85)+COUNTA(H38:H85)-F8</f>
        <v>0</v>
      </c>
      <c r="G7" s="4" t="s">
        <v>33</v>
      </c>
      <c r="H7" s="13">
        <f>F7*1000</f>
        <v>0</v>
      </c>
      <c r="I7" s="14"/>
      <c r="J7" s="26" t="s">
        <v>36</v>
      </c>
      <c r="L7" s="2"/>
    </row>
    <row r="8" spans="1:12" s="5" customFormat="1" ht="18" customHeight="1">
      <c r="A8" s="9"/>
      <c r="B8" s="9"/>
      <c r="C8" s="9"/>
      <c r="D8" s="9"/>
      <c r="E8" s="3" t="s">
        <v>39</v>
      </c>
      <c r="F8" s="12">
        <f>COUNTIF(G38:H85,"個人")</f>
        <v>0</v>
      </c>
      <c r="G8" s="4" t="s">
        <v>34</v>
      </c>
      <c r="H8" s="13">
        <f>F8*2000</f>
        <v>0</v>
      </c>
      <c r="I8" s="9"/>
      <c r="J8" s="9"/>
      <c r="L8" s="2"/>
    </row>
    <row r="9" spans="1:12" s="5" customFormat="1" ht="18" customHeight="1">
      <c r="A9" s="9"/>
      <c r="B9" s="9"/>
      <c r="C9" s="9"/>
      <c r="D9" s="9"/>
      <c r="E9" s="3" t="s">
        <v>31</v>
      </c>
      <c r="F9" s="12">
        <f>COUNTIF(D38:D85,"○")+COUNTIF(F38:F85,"○")</f>
        <v>0</v>
      </c>
      <c r="G9" s="4" t="s">
        <v>33</v>
      </c>
      <c r="H9" s="13">
        <f>F9*1000</f>
        <v>0</v>
      </c>
      <c r="I9" s="9"/>
      <c r="J9" s="9"/>
      <c r="L9" s="2"/>
    </row>
    <row r="10" spans="1:12" s="5" customFormat="1" ht="18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L10" s="2"/>
    </row>
    <row r="11" spans="1:12" s="5" customFormat="1" ht="18" customHeight="1">
      <c r="A11" s="20" t="s">
        <v>4</v>
      </c>
      <c r="B11" s="54" t="s">
        <v>27</v>
      </c>
      <c r="C11" s="86"/>
      <c r="D11" s="9"/>
      <c r="E11" s="9"/>
      <c r="F11" s="9"/>
      <c r="G11" s="9"/>
      <c r="H11" s="9"/>
      <c r="I11" s="9"/>
      <c r="J11" s="9"/>
      <c r="L11" s="2"/>
    </row>
    <row r="12" spans="1:12" s="5" customFormat="1" ht="18" customHeight="1">
      <c r="A12" s="9"/>
      <c r="B12" s="9"/>
      <c r="C12" s="68" t="s">
        <v>63</v>
      </c>
      <c r="D12" s="68"/>
      <c r="E12" s="68" t="s">
        <v>32</v>
      </c>
      <c r="F12" s="68"/>
      <c r="G12" s="68" t="s">
        <v>37</v>
      </c>
      <c r="H12" s="68"/>
      <c r="I12" s="9"/>
      <c r="J12" s="9"/>
      <c r="L12" s="2"/>
    </row>
    <row r="13" spans="1:12" s="5" customFormat="1" ht="18" customHeight="1">
      <c r="A13" s="9"/>
      <c r="B13" s="9"/>
      <c r="C13" s="56"/>
      <c r="D13" s="57"/>
      <c r="E13" s="58"/>
      <c r="F13" s="59"/>
      <c r="G13" s="58"/>
      <c r="H13" s="59"/>
      <c r="I13" s="9"/>
      <c r="J13" s="27" t="s">
        <v>46</v>
      </c>
      <c r="L13" s="2"/>
    </row>
    <row r="14" spans="1:12" s="5" customFormat="1" ht="18" customHeight="1">
      <c r="A14" s="9"/>
      <c r="B14" s="9"/>
      <c r="C14" s="53" t="s">
        <v>64</v>
      </c>
      <c r="D14" s="53"/>
      <c r="E14" s="14"/>
      <c r="F14" s="14"/>
      <c r="G14" s="14"/>
      <c r="H14" s="14"/>
      <c r="I14" s="9"/>
      <c r="J14" s="9"/>
      <c r="L14" s="2"/>
    </row>
    <row r="15" spans="1:12" s="5" customFormat="1" ht="18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L15" s="2"/>
    </row>
    <row r="16" spans="1:12" s="5" customFormat="1" ht="18" customHeight="1">
      <c r="A16" s="9"/>
      <c r="B16" s="9"/>
      <c r="C16" s="60" t="s">
        <v>3</v>
      </c>
      <c r="D16" s="61"/>
      <c r="E16" s="61"/>
      <c r="F16" s="61"/>
      <c r="G16" s="61"/>
      <c r="H16" s="62"/>
      <c r="I16" s="9"/>
      <c r="J16" s="9"/>
      <c r="L16" s="2"/>
    </row>
    <row r="17" spans="1:12" s="5" customFormat="1" ht="18" customHeight="1">
      <c r="A17" s="9"/>
      <c r="B17" s="9"/>
      <c r="C17" s="43" t="s">
        <v>10</v>
      </c>
      <c r="D17" s="21">
        <f>COUNTIF(B38:B85,"男子SA")</f>
        <v>0</v>
      </c>
      <c r="E17" s="43" t="s">
        <v>14</v>
      </c>
      <c r="F17" s="21">
        <f>COUNTIF(B38:B85,"女子SA")</f>
        <v>0</v>
      </c>
      <c r="G17" s="38" t="s">
        <v>53</v>
      </c>
      <c r="H17" s="38">
        <f>COUNTIF(B38:B85,"ミックスDA")</f>
        <v>0</v>
      </c>
      <c r="I17" s="9"/>
      <c r="J17" s="28" t="s">
        <v>49</v>
      </c>
      <c r="L17" s="2"/>
    </row>
    <row r="18" spans="1:12" s="5" customFormat="1" ht="18" customHeight="1">
      <c r="A18" s="9"/>
      <c r="B18" s="9"/>
      <c r="C18" s="43" t="s">
        <v>11</v>
      </c>
      <c r="D18" s="21">
        <f>COUNTIF(B38:B85,"男子SB")</f>
        <v>0</v>
      </c>
      <c r="E18" s="43" t="s">
        <v>15</v>
      </c>
      <c r="F18" s="21">
        <f>COUNTIF(B38:B85,"女子SB")</f>
        <v>0</v>
      </c>
      <c r="G18" s="39" t="s">
        <v>54</v>
      </c>
      <c r="H18" s="38">
        <f>COUNTIF(B38:B85,"ミックスDB")</f>
        <v>0</v>
      </c>
      <c r="I18" s="9"/>
      <c r="J18" s="9"/>
      <c r="L18" s="2"/>
    </row>
    <row r="19" spans="1:12" s="5" customFormat="1" ht="18" customHeight="1">
      <c r="A19" s="9"/>
      <c r="B19" s="9"/>
      <c r="C19" s="37" t="s">
        <v>12</v>
      </c>
      <c r="D19" s="40">
        <f>COUNTIF(B38:B85,"男子DA")</f>
        <v>0</v>
      </c>
      <c r="E19" s="43" t="s">
        <v>16</v>
      </c>
      <c r="F19" s="21">
        <f>COUNTIF(B38:B85,"女子DA")</f>
        <v>0</v>
      </c>
      <c r="G19" s="39" t="s">
        <v>55</v>
      </c>
      <c r="H19" s="38">
        <f>COUNTIF(B38:B85,"ミックスDシニア")</f>
        <v>0</v>
      </c>
      <c r="I19" s="9"/>
      <c r="J19" s="9"/>
      <c r="L19" s="2"/>
    </row>
    <row r="20" spans="1:12" s="5" customFormat="1" ht="18" customHeight="1">
      <c r="A20" s="9"/>
      <c r="B20" s="9"/>
      <c r="C20" s="37" t="s">
        <v>13</v>
      </c>
      <c r="D20" s="40">
        <f>COUNTIF(B38:B85,"男子DB")</f>
        <v>0</v>
      </c>
      <c r="E20" s="43" t="s">
        <v>17</v>
      </c>
      <c r="F20" s="21">
        <f>COUNTIF(B38:B85,"女子DB")</f>
        <v>0</v>
      </c>
      <c r="G20" s="10"/>
      <c r="H20" s="10"/>
      <c r="I20" s="9"/>
      <c r="J20" s="9"/>
      <c r="L20" s="2"/>
    </row>
    <row r="21" spans="1:12" s="5" customFormat="1" ht="18" customHeight="1">
      <c r="A21" s="9"/>
      <c r="B21" s="9"/>
      <c r="C21" s="37" t="s">
        <v>18</v>
      </c>
      <c r="D21" s="40">
        <f>COUNTIF(B38:B85,"男子Dシニア")</f>
        <v>0</v>
      </c>
      <c r="E21" s="10"/>
      <c r="F21" s="10"/>
      <c r="G21" s="10"/>
      <c r="H21" s="10"/>
      <c r="I21" s="9"/>
      <c r="J21" s="9"/>
      <c r="L21" s="2"/>
    </row>
    <row r="22" spans="1:12" s="5" customFormat="1" ht="18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L22" s="2"/>
    </row>
    <row r="23" spans="1:12" s="5" customFormat="1" ht="18" customHeight="1">
      <c r="A23" s="9"/>
      <c r="B23" s="52" t="s">
        <v>40</v>
      </c>
      <c r="C23" s="52"/>
      <c r="D23" s="52"/>
      <c r="E23" s="52"/>
      <c r="F23" s="52"/>
      <c r="G23" s="52"/>
      <c r="H23" s="52"/>
      <c r="I23" s="9"/>
      <c r="J23" s="9"/>
      <c r="L23" s="2"/>
    </row>
    <row r="24" spans="1:12" s="5" customFormat="1" ht="18" customHeight="1">
      <c r="A24" s="9"/>
      <c r="B24" s="31" t="s">
        <v>42</v>
      </c>
      <c r="C24" s="31"/>
      <c r="D24" s="31"/>
      <c r="E24" s="31"/>
      <c r="F24" s="31"/>
      <c r="G24" s="31"/>
      <c r="H24" s="31"/>
      <c r="I24" s="9"/>
      <c r="J24" s="9"/>
      <c r="L24" s="2"/>
    </row>
    <row r="25" spans="1:12" s="5" customFormat="1" ht="18" customHeight="1">
      <c r="A25" s="9"/>
      <c r="B25" s="32" t="s">
        <v>41</v>
      </c>
      <c r="C25" s="32"/>
      <c r="D25" s="32"/>
      <c r="E25" s="32"/>
      <c r="F25" s="32"/>
      <c r="G25" s="32"/>
      <c r="H25" s="32"/>
      <c r="I25" s="24"/>
      <c r="J25" s="9"/>
      <c r="L25" s="2"/>
    </row>
    <row r="26" spans="1:12" s="5" customFormat="1" ht="18" customHeight="1">
      <c r="A26" s="9"/>
      <c r="B26" s="52" t="s">
        <v>6</v>
      </c>
      <c r="C26" s="52"/>
      <c r="D26" s="52"/>
      <c r="E26" s="52"/>
      <c r="F26" s="52"/>
      <c r="G26" s="52"/>
      <c r="H26" s="52"/>
      <c r="I26" s="9"/>
      <c r="J26" s="41"/>
      <c r="L26" s="2"/>
    </row>
    <row r="27" spans="1:12" s="5" customFormat="1" ht="18" customHeight="1">
      <c r="A27" s="9"/>
      <c r="B27" s="33"/>
      <c r="C27" s="31"/>
      <c r="D27" s="31"/>
      <c r="E27" s="31"/>
      <c r="F27" s="31"/>
      <c r="G27" s="31"/>
      <c r="H27" s="31"/>
      <c r="I27" s="9"/>
      <c r="J27" s="41"/>
      <c r="L27" s="2"/>
    </row>
    <row r="28" spans="1:12" s="5" customFormat="1" ht="18" customHeight="1">
      <c r="A28" s="15"/>
      <c r="B28" s="9"/>
      <c r="C28" s="9"/>
      <c r="D28" s="9"/>
      <c r="E28" s="9"/>
      <c r="F28" s="9"/>
      <c r="G28" s="9"/>
      <c r="H28" s="9"/>
      <c r="I28" s="9"/>
      <c r="J28" s="41"/>
      <c r="L28" s="2"/>
    </row>
    <row r="29" spans="1:12" s="1" customFormat="1" ht="18" customHeight="1">
      <c r="A29" s="42" t="s">
        <v>7</v>
      </c>
      <c r="B29" s="16"/>
      <c r="C29" s="16"/>
      <c r="D29" s="9"/>
      <c r="E29" s="9"/>
      <c r="F29" s="9"/>
      <c r="G29" s="9"/>
      <c r="H29" s="9"/>
      <c r="I29" s="9"/>
      <c r="J29" s="5"/>
      <c r="L29" s="22"/>
    </row>
    <row r="30" spans="1:12" s="5" customFormat="1" ht="18" customHeight="1">
      <c r="A30" s="63"/>
      <c r="B30" s="68" t="s">
        <v>8</v>
      </c>
      <c r="C30" s="68" t="s">
        <v>26</v>
      </c>
      <c r="D30" s="68"/>
      <c r="E30" s="68"/>
      <c r="F30" s="68"/>
      <c r="G30" s="75" t="s">
        <v>61</v>
      </c>
      <c r="H30" s="76"/>
      <c r="I30" s="46" t="s">
        <v>59</v>
      </c>
      <c r="J30" s="47"/>
      <c r="L30" s="2"/>
    </row>
    <row r="31" spans="1:12" s="6" customFormat="1" ht="18" customHeight="1">
      <c r="A31" s="64"/>
      <c r="B31" s="68"/>
      <c r="C31" s="69" t="s">
        <v>60</v>
      </c>
      <c r="D31" s="70"/>
      <c r="E31" s="70"/>
      <c r="F31" s="71"/>
      <c r="G31" s="77"/>
      <c r="H31" s="78"/>
      <c r="I31" s="48"/>
      <c r="J31" s="49"/>
      <c r="L31" s="23"/>
    </row>
    <row r="32" spans="1:12" s="6" customFormat="1" ht="8.6999999999999993" customHeight="1">
      <c r="A32" s="65"/>
      <c r="B32" s="68"/>
      <c r="C32" s="72"/>
      <c r="D32" s="73"/>
      <c r="E32" s="73"/>
      <c r="F32" s="74"/>
      <c r="G32" s="79"/>
      <c r="H32" s="80"/>
      <c r="I32" s="50"/>
      <c r="J32" s="51"/>
      <c r="L32" s="23"/>
    </row>
    <row r="33" spans="1:14" s="6" customFormat="1" ht="22.2" customHeight="1">
      <c r="A33" s="30" t="s">
        <v>22</v>
      </c>
      <c r="B33" s="30" t="s">
        <v>16</v>
      </c>
      <c r="C33" s="10" t="s">
        <v>24</v>
      </c>
      <c r="D33" s="34" t="s">
        <v>50</v>
      </c>
      <c r="E33" s="10" t="s">
        <v>28</v>
      </c>
      <c r="F33" s="35" t="s">
        <v>0</v>
      </c>
      <c r="G33" s="10" t="s">
        <v>45</v>
      </c>
      <c r="H33" s="10" t="s">
        <v>47</v>
      </c>
      <c r="I33" s="10"/>
      <c r="J33" s="10"/>
      <c r="L33" s="23"/>
    </row>
    <row r="34" spans="1:14" s="5" customFormat="1" ht="22.2" customHeight="1">
      <c r="A34" s="30" t="s">
        <v>22</v>
      </c>
      <c r="B34" s="30" t="s">
        <v>12</v>
      </c>
      <c r="C34" s="10" t="s">
        <v>23</v>
      </c>
      <c r="D34" s="34" t="s">
        <v>50</v>
      </c>
      <c r="E34" s="10" t="s">
        <v>25</v>
      </c>
      <c r="F34" s="36"/>
      <c r="G34" s="10" t="s">
        <v>44</v>
      </c>
      <c r="H34" s="10" t="s">
        <v>29</v>
      </c>
      <c r="I34" s="10"/>
      <c r="J34" s="17" t="s">
        <v>38</v>
      </c>
      <c r="L34" s="2"/>
    </row>
    <row r="35" spans="1:14" s="5" customFormat="1" ht="18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L35" s="2"/>
    </row>
    <row r="36" spans="1:14" ht="18" customHeight="1">
      <c r="A36" s="19"/>
      <c r="B36" s="81" t="s">
        <v>51</v>
      </c>
      <c r="C36" s="82"/>
      <c r="D36" s="82"/>
      <c r="E36" s="82"/>
      <c r="F36" s="82"/>
      <c r="G36" s="82"/>
      <c r="H36" s="82"/>
      <c r="I36" s="82"/>
      <c r="J36" s="82"/>
    </row>
    <row r="37" spans="1:14" ht="18" customHeight="1">
      <c r="A37" s="10"/>
      <c r="B37" s="10" t="s">
        <v>8</v>
      </c>
      <c r="C37" s="68" t="s">
        <v>9</v>
      </c>
      <c r="D37" s="68"/>
      <c r="E37" s="68" t="s">
        <v>9</v>
      </c>
      <c r="F37" s="68"/>
      <c r="G37" s="66" t="s">
        <v>43</v>
      </c>
      <c r="H37" s="67"/>
      <c r="I37" s="83" t="s">
        <v>58</v>
      </c>
      <c r="J37" s="84"/>
      <c r="L37" s="8"/>
      <c r="M37" s="8"/>
      <c r="N37" s="8"/>
    </row>
    <row r="38" spans="1:14" s="5" customFormat="1" ht="22.2" customHeight="1">
      <c r="A38" s="10">
        <v>1</v>
      </c>
      <c r="B38" s="36"/>
      <c r="C38" s="10"/>
      <c r="D38" s="36"/>
      <c r="E38" s="10"/>
      <c r="F38" s="36"/>
      <c r="G38" s="10"/>
      <c r="H38" s="10"/>
      <c r="I38" s="10"/>
      <c r="J38" s="10"/>
      <c r="L38" s="8" t="s">
        <v>10</v>
      </c>
      <c r="M38" s="7"/>
      <c r="N38" s="7"/>
    </row>
    <row r="39" spans="1:14" s="5" customFormat="1" ht="22.2" customHeight="1">
      <c r="A39" s="10">
        <v>2</v>
      </c>
      <c r="B39" s="36"/>
      <c r="C39" s="10"/>
      <c r="D39" s="36"/>
      <c r="E39" s="10"/>
      <c r="F39" s="36"/>
      <c r="G39" s="10"/>
      <c r="H39" s="10"/>
      <c r="I39" s="10"/>
      <c r="J39" s="10"/>
      <c r="L39" s="8" t="s">
        <v>14</v>
      </c>
      <c r="M39" s="7"/>
      <c r="N39" s="7"/>
    </row>
    <row r="40" spans="1:14" s="5" customFormat="1" ht="22.2" customHeight="1">
      <c r="A40" s="10">
        <v>3</v>
      </c>
      <c r="B40" s="36"/>
      <c r="C40" s="10"/>
      <c r="D40" s="36"/>
      <c r="E40" s="10"/>
      <c r="F40" s="36"/>
      <c r="G40" s="10"/>
      <c r="H40" s="10"/>
      <c r="I40" s="10"/>
      <c r="J40" s="10"/>
      <c r="L40" s="8" t="s">
        <v>11</v>
      </c>
      <c r="M40" s="7"/>
      <c r="N40" s="7"/>
    </row>
    <row r="41" spans="1:14" s="5" customFormat="1" ht="22.2" customHeight="1">
      <c r="A41" s="10">
        <v>4</v>
      </c>
      <c r="B41" s="36"/>
      <c r="C41" s="10"/>
      <c r="D41" s="36"/>
      <c r="E41" s="10"/>
      <c r="F41" s="36"/>
      <c r="G41" s="10"/>
      <c r="H41" s="10"/>
      <c r="I41" s="10"/>
      <c r="J41" s="10"/>
      <c r="L41" s="8" t="s">
        <v>15</v>
      </c>
      <c r="M41" s="7"/>
      <c r="N41" s="7"/>
    </row>
    <row r="42" spans="1:14" s="5" customFormat="1" ht="22.2" customHeight="1">
      <c r="A42" s="10">
        <v>5</v>
      </c>
      <c r="B42" s="36"/>
      <c r="C42" s="10"/>
      <c r="D42" s="36"/>
      <c r="E42" s="10"/>
      <c r="F42" s="36"/>
      <c r="G42" s="10"/>
      <c r="H42" s="10"/>
      <c r="I42" s="10"/>
      <c r="J42" s="10"/>
      <c r="L42" s="8" t="s">
        <v>12</v>
      </c>
      <c r="M42" s="7"/>
      <c r="N42" s="7"/>
    </row>
    <row r="43" spans="1:14" s="5" customFormat="1" ht="22.2" customHeight="1">
      <c r="A43" s="10">
        <v>6</v>
      </c>
      <c r="B43" s="36"/>
      <c r="C43" s="10"/>
      <c r="D43" s="36"/>
      <c r="E43" s="10"/>
      <c r="F43" s="36"/>
      <c r="G43" s="10"/>
      <c r="H43" s="10"/>
      <c r="I43" s="10"/>
      <c r="J43" s="10"/>
      <c r="L43" s="8" t="s">
        <v>16</v>
      </c>
      <c r="M43" s="7"/>
      <c r="N43" s="7"/>
    </row>
    <row r="44" spans="1:14" s="5" customFormat="1" ht="22.2" customHeight="1">
      <c r="A44" s="10">
        <v>7</v>
      </c>
      <c r="B44" s="36"/>
      <c r="C44" s="10"/>
      <c r="D44" s="36" t="s">
        <v>0</v>
      </c>
      <c r="E44" s="10"/>
      <c r="F44" s="36" t="s">
        <v>0</v>
      </c>
      <c r="G44" s="10"/>
      <c r="H44" s="10"/>
      <c r="I44" s="10"/>
      <c r="J44" s="10"/>
      <c r="L44" s="8" t="s">
        <v>13</v>
      </c>
      <c r="M44" s="7"/>
      <c r="N44" s="7"/>
    </row>
    <row r="45" spans="1:14" s="5" customFormat="1" ht="22.2" customHeight="1">
      <c r="A45" s="10">
        <v>8</v>
      </c>
      <c r="B45" s="36"/>
      <c r="C45" s="10"/>
      <c r="D45" s="36" t="s">
        <v>0</v>
      </c>
      <c r="E45" s="10"/>
      <c r="F45" s="36" t="s">
        <v>0</v>
      </c>
      <c r="G45" s="10"/>
      <c r="H45" s="10"/>
      <c r="I45" s="10"/>
      <c r="J45" s="10"/>
      <c r="L45" s="8" t="s">
        <v>17</v>
      </c>
      <c r="M45" s="7"/>
      <c r="N45" s="7"/>
    </row>
    <row r="46" spans="1:14" s="5" customFormat="1" ht="22.2" customHeight="1">
      <c r="A46" s="10">
        <v>9</v>
      </c>
      <c r="B46" s="36"/>
      <c r="C46" s="10"/>
      <c r="D46" s="36" t="s">
        <v>0</v>
      </c>
      <c r="E46" s="10"/>
      <c r="F46" s="36" t="s">
        <v>0</v>
      </c>
      <c r="G46" s="10"/>
      <c r="H46" s="10"/>
      <c r="I46" s="10"/>
      <c r="J46" s="10"/>
      <c r="L46" s="8" t="s">
        <v>18</v>
      </c>
      <c r="M46" s="7"/>
      <c r="N46" s="7"/>
    </row>
    <row r="47" spans="1:14" s="5" customFormat="1" ht="22.2" customHeight="1">
      <c r="A47" s="10">
        <v>10</v>
      </c>
      <c r="B47" s="36"/>
      <c r="C47" s="10"/>
      <c r="D47" s="36" t="s">
        <v>0</v>
      </c>
      <c r="E47" s="10"/>
      <c r="F47" s="36" t="s">
        <v>0</v>
      </c>
      <c r="G47" s="10"/>
      <c r="H47" s="10"/>
      <c r="I47" s="10"/>
      <c r="J47" s="10"/>
      <c r="L47" s="8" t="s">
        <v>19</v>
      </c>
      <c r="M47" s="7"/>
      <c r="N47" s="7"/>
    </row>
    <row r="48" spans="1:14" s="5" customFormat="1" ht="22.2" customHeight="1">
      <c r="A48" s="10">
        <v>11</v>
      </c>
      <c r="B48" s="36"/>
      <c r="C48" s="10"/>
      <c r="D48" s="36" t="s">
        <v>0</v>
      </c>
      <c r="E48" s="10"/>
      <c r="F48" s="36" t="s">
        <v>0</v>
      </c>
      <c r="G48" s="10"/>
      <c r="H48" s="10"/>
      <c r="I48" s="10"/>
      <c r="J48" s="10"/>
      <c r="L48" s="8" t="s">
        <v>20</v>
      </c>
      <c r="M48" s="7"/>
      <c r="N48" s="7"/>
    </row>
    <row r="49" spans="1:14" s="5" customFormat="1" ht="22.2" customHeight="1">
      <c r="A49" s="10">
        <v>12</v>
      </c>
      <c r="B49" s="36"/>
      <c r="C49" s="10"/>
      <c r="D49" s="36" t="s">
        <v>0</v>
      </c>
      <c r="E49" s="10"/>
      <c r="F49" s="36" t="s">
        <v>0</v>
      </c>
      <c r="G49" s="10"/>
      <c r="H49" s="10"/>
      <c r="I49" s="10"/>
      <c r="J49" s="10"/>
      <c r="L49" s="8" t="s">
        <v>21</v>
      </c>
      <c r="M49" s="7"/>
      <c r="N49" s="7"/>
    </row>
    <row r="50" spans="1:14" s="5" customFormat="1" ht="22.2" customHeight="1">
      <c r="A50" s="10">
        <v>13</v>
      </c>
      <c r="B50" s="36"/>
      <c r="C50" s="10"/>
      <c r="D50" s="36" t="s">
        <v>0</v>
      </c>
      <c r="E50" s="10"/>
      <c r="F50" s="36" t="s">
        <v>0</v>
      </c>
      <c r="G50" s="10"/>
      <c r="H50" s="10"/>
      <c r="I50" s="10"/>
      <c r="J50" s="10"/>
      <c r="L50" s="2"/>
    </row>
    <row r="51" spans="1:14" s="5" customFormat="1" ht="22.2" customHeight="1">
      <c r="A51" s="10">
        <v>14</v>
      </c>
      <c r="B51" s="36"/>
      <c r="C51" s="10"/>
      <c r="D51" s="36" t="s">
        <v>0</v>
      </c>
      <c r="E51" s="10"/>
      <c r="F51" s="36" t="s">
        <v>0</v>
      </c>
      <c r="G51" s="10"/>
      <c r="H51" s="10"/>
      <c r="I51" s="10"/>
      <c r="J51" s="10"/>
      <c r="L51" s="2"/>
    </row>
    <row r="52" spans="1:14" s="5" customFormat="1" ht="22.2" customHeight="1">
      <c r="A52" s="10">
        <v>15</v>
      </c>
      <c r="B52" s="36"/>
      <c r="C52" s="10"/>
      <c r="D52" s="36" t="s">
        <v>0</v>
      </c>
      <c r="E52" s="10"/>
      <c r="F52" s="36" t="s">
        <v>0</v>
      </c>
      <c r="G52" s="10"/>
      <c r="H52" s="10"/>
      <c r="I52" s="10"/>
      <c r="J52" s="10"/>
      <c r="L52" s="2"/>
    </row>
    <row r="53" spans="1:14" s="5" customFormat="1" ht="22.2" customHeight="1">
      <c r="A53" s="10">
        <v>16</v>
      </c>
      <c r="B53" s="36"/>
      <c r="C53" s="10"/>
      <c r="D53" s="36" t="s">
        <v>0</v>
      </c>
      <c r="E53" s="10"/>
      <c r="F53" s="36" t="s">
        <v>0</v>
      </c>
      <c r="G53" s="10"/>
      <c r="H53" s="10"/>
      <c r="I53" s="10"/>
      <c r="J53" s="10"/>
      <c r="L53" s="2"/>
    </row>
    <row r="54" spans="1:14" s="5" customFormat="1" ht="22.2" customHeight="1">
      <c r="A54" s="10">
        <v>17</v>
      </c>
      <c r="B54" s="36"/>
      <c r="C54" s="10"/>
      <c r="D54" s="36" t="s">
        <v>0</v>
      </c>
      <c r="E54" s="10"/>
      <c r="F54" s="36" t="s">
        <v>0</v>
      </c>
      <c r="G54" s="10"/>
      <c r="H54" s="10"/>
      <c r="I54" s="10"/>
      <c r="J54" s="10"/>
      <c r="L54" s="2"/>
    </row>
    <row r="55" spans="1:14" s="5" customFormat="1" ht="22.2" customHeight="1">
      <c r="A55" s="10">
        <v>18</v>
      </c>
      <c r="B55" s="36"/>
      <c r="C55" s="10"/>
      <c r="D55" s="36" t="s">
        <v>0</v>
      </c>
      <c r="E55" s="10"/>
      <c r="F55" s="36" t="s">
        <v>0</v>
      </c>
      <c r="G55" s="10"/>
      <c r="H55" s="10"/>
      <c r="I55" s="10"/>
      <c r="J55" s="10"/>
      <c r="L55" s="2"/>
    </row>
    <row r="56" spans="1:14" s="5" customFormat="1" ht="22.2" customHeight="1">
      <c r="A56" s="10">
        <v>19</v>
      </c>
      <c r="B56" s="36"/>
      <c r="C56" s="10"/>
      <c r="D56" s="36" t="s">
        <v>0</v>
      </c>
      <c r="E56" s="10"/>
      <c r="F56" s="36" t="s">
        <v>0</v>
      </c>
      <c r="G56" s="10"/>
      <c r="H56" s="10"/>
      <c r="I56" s="10"/>
      <c r="J56" s="10"/>
      <c r="L56" s="2"/>
    </row>
    <row r="57" spans="1:14" s="5" customFormat="1" ht="22.2" customHeight="1">
      <c r="A57" s="10">
        <v>20</v>
      </c>
      <c r="B57" s="36"/>
      <c r="C57" s="10"/>
      <c r="D57" s="36" t="s">
        <v>0</v>
      </c>
      <c r="E57" s="10"/>
      <c r="F57" s="36" t="s">
        <v>0</v>
      </c>
      <c r="G57" s="10"/>
      <c r="H57" s="10"/>
      <c r="I57" s="10"/>
      <c r="J57" s="10"/>
      <c r="L57" s="2"/>
    </row>
    <row r="58" spans="1:14" s="5" customFormat="1" ht="22.2" customHeight="1">
      <c r="A58" s="10">
        <v>21</v>
      </c>
      <c r="B58" s="36"/>
      <c r="C58" s="10"/>
      <c r="D58" s="36" t="s">
        <v>0</v>
      </c>
      <c r="E58" s="10"/>
      <c r="F58" s="36" t="s">
        <v>0</v>
      </c>
      <c r="G58" s="10"/>
      <c r="H58" s="10"/>
      <c r="I58" s="10"/>
      <c r="J58" s="10"/>
      <c r="L58" s="2"/>
    </row>
    <row r="59" spans="1:14" s="5" customFormat="1" ht="22.2" customHeight="1">
      <c r="A59" s="10">
        <v>22</v>
      </c>
      <c r="B59" s="36"/>
      <c r="C59" s="10"/>
      <c r="D59" s="36" t="s">
        <v>0</v>
      </c>
      <c r="E59" s="10"/>
      <c r="F59" s="36" t="s">
        <v>0</v>
      </c>
      <c r="G59" s="10"/>
      <c r="H59" s="10"/>
      <c r="I59" s="10"/>
      <c r="J59" s="10"/>
      <c r="L59" s="2"/>
    </row>
    <row r="60" spans="1:14" s="5" customFormat="1" ht="22.2" customHeight="1">
      <c r="A60" s="10">
        <v>23</v>
      </c>
      <c r="B60" s="36"/>
      <c r="C60" s="10"/>
      <c r="D60" s="36" t="s">
        <v>0</v>
      </c>
      <c r="E60" s="10"/>
      <c r="F60" s="36" t="s">
        <v>0</v>
      </c>
      <c r="G60" s="10"/>
      <c r="H60" s="10"/>
      <c r="I60" s="10"/>
      <c r="J60" s="10"/>
      <c r="L60" s="2"/>
    </row>
    <row r="61" spans="1:14" s="5" customFormat="1" ht="22.2" customHeight="1">
      <c r="A61" s="10">
        <v>24</v>
      </c>
      <c r="B61" s="36"/>
      <c r="C61" s="10"/>
      <c r="D61" s="36" t="s">
        <v>0</v>
      </c>
      <c r="E61" s="10"/>
      <c r="F61" s="36" t="s">
        <v>0</v>
      </c>
      <c r="G61" s="10"/>
      <c r="H61" s="10"/>
      <c r="I61" s="10"/>
      <c r="J61" s="10"/>
      <c r="L61" s="2"/>
    </row>
    <row r="62" spans="1:14" s="5" customFormat="1" ht="22.2" customHeight="1">
      <c r="A62" s="10">
        <v>25</v>
      </c>
      <c r="B62" s="36"/>
      <c r="C62" s="10"/>
      <c r="D62" s="36" t="s">
        <v>0</v>
      </c>
      <c r="E62" s="10"/>
      <c r="F62" s="36" t="s">
        <v>0</v>
      </c>
      <c r="G62" s="10"/>
      <c r="H62" s="10"/>
      <c r="I62" s="10"/>
      <c r="J62" s="10"/>
      <c r="L62" s="2"/>
    </row>
    <row r="63" spans="1:14" s="5" customFormat="1" ht="22.2" customHeight="1">
      <c r="A63" s="10">
        <v>26</v>
      </c>
      <c r="B63" s="36"/>
      <c r="C63" s="10"/>
      <c r="D63" s="36" t="s">
        <v>0</v>
      </c>
      <c r="E63" s="10"/>
      <c r="F63" s="36" t="s">
        <v>0</v>
      </c>
      <c r="G63" s="10"/>
      <c r="H63" s="10"/>
      <c r="I63" s="10"/>
      <c r="J63" s="10"/>
      <c r="L63" s="2"/>
    </row>
    <row r="64" spans="1:14" s="5" customFormat="1" ht="22.2" customHeight="1">
      <c r="A64" s="10">
        <v>27</v>
      </c>
      <c r="B64" s="36"/>
      <c r="C64" s="10"/>
      <c r="D64" s="36" t="s">
        <v>0</v>
      </c>
      <c r="E64" s="10"/>
      <c r="F64" s="36" t="s">
        <v>0</v>
      </c>
      <c r="G64" s="10"/>
      <c r="H64" s="10"/>
      <c r="I64" s="10"/>
      <c r="J64" s="10"/>
      <c r="L64" s="2"/>
    </row>
    <row r="65" spans="1:12" s="5" customFormat="1" ht="22.2" customHeight="1">
      <c r="A65" s="10">
        <v>28</v>
      </c>
      <c r="B65" s="36"/>
      <c r="C65" s="10"/>
      <c r="D65" s="36" t="s">
        <v>0</v>
      </c>
      <c r="E65" s="10"/>
      <c r="F65" s="36" t="s">
        <v>0</v>
      </c>
      <c r="G65" s="10"/>
      <c r="H65" s="10"/>
      <c r="I65" s="10"/>
      <c r="J65" s="10"/>
      <c r="L65" s="2"/>
    </row>
    <row r="66" spans="1:12" s="5" customFormat="1" ht="22.2" customHeight="1">
      <c r="A66" s="10">
        <v>29</v>
      </c>
      <c r="B66" s="36"/>
      <c r="C66" s="10"/>
      <c r="D66" s="36" t="s">
        <v>0</v>
      </c>
      <c r="E66" s="10"/>
      <c r="F66" s="36" t="s">
        <v>0</v>
      </c>
      <c r="G66" s="10"/>
      <c r="H66" s="10"/>
      <c r="I66" s="10"/>
      <c r="J66" s="10"/>
      <c r="L66" s="2"/>
    </row>
    <row r="67" spans="1:12" s="5" customFormat="1" ht="22.2" customHeight="1">
      <c r="A67" s="10">
        <v>30</v>
      </c>
      <c r="B67" s="36"/>
      <c r="C67" s="10"/>
      <c r="D67" s="36" t="s">
        <v>0</v>
      </c>
      <c r="E67" s="10"/>
      <c r="F67" s="36" t="s">
        <v>0</v>
      </c>
      <c r="G67" s="10"/>
      <c r="H67" s="10"/>
      <c r="I67" s="10"/>
      <c r="J67" s="10"/>
      <c r="L67" s="2"/>
    </row>
    <row r="68" spans="1:12" s="5" customFormat="1" ht="22.2" customHeight="1">
      <c r="A68" s="10">
        <v>31</v>
      </c>
      <c r="B68" s="36"/>
      <c r="C68" s="10"/>
      <c r="D68" s="36" t="s">
        <v>0</v>
      </c>
      <c r="E68" s="10"/>
      <c r="F68" s="36" t="s">
        <v>0</v>
      </c>
      <c r="G68" s="10"/>
      <c r="H68" s="10"/>
      <c r="I68" s="10"/>
      <c r="J68" s="10"/>
      <c r="L68" s="2"/>
    </row>
    <row r="69" spans="1:12" s="5" customFormat="1" ht="22.2" customHeight="1">
      <c r="A69" s="10">
        <v>32</v>
      </c>
      <c r="B69" s="36"/>
      <c r="C69" s="10"/>
      <c r="D69" s="36" t="s">
        <v>0</v>
      </c>
      <c r="E69" s="10"/>
      <c r="F69" s="36" t="s">
        <v>0</v>
      </c>
      <c r="G69" s="10"/>
      <c r="H69" s="10"/>
      <c r="I69" s="10"/>
      <c r="J69" s="10"/>
      <c r="L69" s="2"/>
    </row>
    <row r="70" spans="1:12" s="5" customFormat="1" ht="22.2" customHeight="1">
      <c r="A70" s="10">
        <v>33</v>
      </c>
      <c r="B70" s="36"/>
      <c r="C70" s="10"/>
      <c r="D70" s="36" t="s">
        <v>0</v>
      </c>
      <c r="E70" s="10"/>
      <c r="F70" s="36" t="s">
        <v>0</v>
      </c>
      <c r="G70" s="10"/>
      <c r="H70" s="10"/>
      <c r="I70" s="10"/>
      <c r="J70" s="10"/>
      <c r="L70" s="2"/>
    </row>
    <row r="71" spans="1:12" s="5" customFormat="1" ht="22.2" customHeight="1">
      <c r="A71" s="10">
        <v>34</v>
      </c>
      <c r="B71" s="36"/>
      <c r="C71" s="10"/>
      <c r="D71" s="36" t="s">
        <v>0</v>
      </c>
      <c r="E71" s="10"/>
      <c r="F71" s="36" t="s">
        <v>0</v>
      </c>
      <c r="G71" s="10"/>
      <c r="H71" s="10"/>
      <c r="I71" s="10"/>
      <c r="J71" s="10"/>
      <c r="L71" s="2"/>
    </row>
    <row r="72" spans="1:12" s="5" customFormat="1" ht="22.2" customHeight="1">
      <c r="A72" s="10">
        <v>35</v>
      </c>
      <c r="B72" s="36"/>
      <c r="C72" s="10"/>
      <c r="D72" s="36" t="s">
        <v>0</v>
      </c>
      <c r="E72" s="10"/>
      <c r="F72" s="36" t="s">
        <v>0</v>
      </c>
      <c r="G72" s="10"/>
      <c r="H72" s="10"/>
      <c r="I72" s="10"/>
      <c r="J72" s="10"/>
      <c r="L72" s="2"/>
    </row>
    <row r="73" spans="1:12" s="5" customFormat="1" ht="22.2" customHeight="1">
      <c r="A73" s="10">
        <v>36</v>
      </c>
      <c r="B73" s="36"/>
      <c r="C73" s="10"/>
      <c r="D73" s="36" t="s">
        <v>0</v>
      </c>
      <c r="E73" s="10"/>
      <c r="F73" s="36" t="s">
        <v>0</v>
      </c>
      <c r="G73" s="10"/>
      <c r="H73" s="10"/>
      <c r="I73" s="10"/>
      <c r="J73" s="10"/>
      <c r="L73" s="2"/>
    </row>
    <row r="74" spans="1:12" s="5" customFormat="1" ht="22.2" customHeight="1">
      <c r="A74" s="10">
        <v>37</v>
      </c>
      <c r="B74" s="36"/>
      <c r="C74" s="10"/>
      <c r="D74" s="36" t="s">
        <v>0</v>
      </c>
      <c r="E74" s="10"/>
      <c r="F74" s="36" t="s">
        <v>0</v>
      </c>
      <c r="G74" s="10"/>
      <c r="H74" s="10"/>
      <c r="I74" s="10"/>
      <c r="J74" s="10"/>
      <c r="L74" s="2"/>
    </row>
    <row r="75" spans="1:12" s="5" customFormat="1" ht="22.2" customHeight="1">
      <c r="A75" s="10">
        <v>38</v>
      </c>
      <c r="B75" s="36"/>
      <c r="C75" s="10"/>
      <c r="D75" s="36" t="s">
        <v>0</v>
      </c>
      <c r="E75" s="10"/>
      <c r="F75" s="36" t="s">
        <v>0</v>
      </c>
      <c r="G75" s="10"/>
      <c r="H75" s="10"/>
      <c r="I75" s="10"/>
      <c r="J75" s="10"/>
      <c r="L75" s="2"/>
    </row>
    <row r="76" spans="1:12" s="5" customFormat="1" ht="22.2" customHeight="1">
      <c r="A76" s="10">
        <v>39</v>
      </c>
      <c r="B76" s="36"/>
      <c r="C76" s="10"/>
      <c r="D76" s="36" t="s">
        <v>0</v>
      </c>
      <c r="E76" s="10"/>
      <c r="F76" s="36" t="s">
        <v>0</v>
      </c>
      <c r="G76" s="10"/>
      <c r="H76" s="10"/>
      <c r="I76" s="10"/>
      <c r="J76" s="10"/>
      <c r="L76" s="2"/>
    </row>
    <row r="77" spans="1:12" s="5" customFormat="1" ht="22.2" customHeight="1">
      <c r="A77" s="10">
        <v>40</v>
      </c>
      <c r="B77" s="36"/>
      <c r="C77" s="10"/>
      <c r="D77" s="36" t="s">
        <v>0</v>
      </c>
      <c r="E77" s="10"/>
      <c r="F77" s="36" t="s">
        <v>0</v>
      </c>
      <c r="G77" s="10"/>
      <c r="H77" s="10"/>
      <c r="I77" s="10"/>
      <c r="J77" s="10"/>
      <c r="L77" s="2"/>
    </row>
    <row r="78" spans="1:12" s="5" customFormat="1" ht="22.2" customHeight="1">
      <c r="A78" s="10">
        <v>41</v>
      </c>
      <c r="B78" s="36"/>
      <c r="C78" s="10"/>
      <c r="D78" s="36" t="s">
        <v>0</v>
      </c>
      <c r="E78" s="10"/>
      <c r="F78" s="36" t="s">
        <v>0</v>
      </c>
      <c r="G78" s="10"/>
      <c r="H78" s="10"/>
      <c r="I78" s="10"/>
      <c r="J78" s="10"/>
      <c r="L78" s="2"/>
    </row>
    <row r="79" spans="1:12" s="5" customFormat="1" ht="22.2" customHeight="1">
      <c r="A79" s="10">
        <v>42</v>
      </c>
      <c r="B79" s="36"/>
      <c r="C79" s="10"/>
      <c r="D79" s="36" t="s">
        <v>0</v>
      </c>
      <c r="E79" s="10"/>
      <c r="F79" s="36" t="s">
        <v>0</v>
      </c>
      <c r="G79" s="10"/>
      <c r="H79" s="10"/>
      <c r="I79" s="10"/>
      <c r="J79" s="10"/>
      <c r="L79" s="2"/>
    </row>
    <row r="80" spans="1:12" s="5" customFormat="1" ht="22.2" customHeight="1">
      <c r="A80" s="10">
        <v>43</v>
      </c>
      <c r="B80" s="36"/>
      <c r="C80" s="10"/>
      <c r="D80" s="36" t="s">
        <v>0</v>
      </c>
      <c r="E80" s="10"/>
      <c r="F80" s="36" t="s">
        <v>0</v>
      </c>
      <c r="G80" s="10"/>
      <c r="H80" s="10"/>
      <c r="I80" s="10"/>
      <c r="J80" s="10"/>
      <c r="L80" s="2"/>
    </row>
    <row r="81" spans="1:12" s="5" customFormat="1" ht="22.2" customHeight="1">
      <c r="A81" s="10">
        <v>44</v>
      </c>
      <c r="B81" s="36"/>
      <c r="C81" s="10"/>
      <c r="D81" s="36" t="s">
        <v>0</v>
      </c>
      <c r="E81" s="10"/>
      <c r="F81" s="36" t="s">
        <v>0</v>
      </c>
      <c r="G81" s="10"/>
      <c r="H81" s="10"/>
      <c r="I81" s="10"/>
      <c r="J81" s="10"/>
      <c r="L81" s="2"/>
    </row>
    <row r="82" spans="1:12" s="5" customFormat="1" ht="22.2" customHeight="1">
      <c r="A82" s="10">
        <v>45</v>
      </c>
      <c r="B82" s="36"/>
      <c r="C82" s="10"/>
      <c r="D82" s="36" t="s">
        <v>0</v>
      </c>
      <c r="E82" s="10"/>
      <c r="F82" s="36" t="s">
        <v>0</v>
      </c>
      <c r="G82" s="10"/>
      <c r="H82" s="10"/>
      <c r="I82" s="10"/>
      <c r="J82" s="10"/>
      <c r="L82" s="2"/>
    </row>
    <row r="83" spans="1:12" s="5" customFormat="1" ht="22.2" customHeight="1">
      <c r="A83" s="10">
        <v>46</v>
      </c>
      <c r="B83" s="36"/>
      <c r="C83" s="10"/>
      <c r="D83" s="36" t="s">
        <v>0</v>
      </c>
      <c r="E83" s="10"/>
      <c r="F83" s="36" t="s">
        <v>0</v>
      </c>
      <c r="G83" s="10"/>
      <c r="H83" s="10"/>
      <c r="I83" s="10"/>
      <c r="J83" s="10"/>
      <c r="L83" s="2"/>
    </row>
    <row r="84" spans="1:12" s="5" customFormat="1" ht="22.2" customHeight="1">
      <c r="A84" s="10">
        <v>47</v>
      </c>
      <c r="B84" s="36"/>
      <c r="C84" s="10"/>
      <c r="D84" s="36" t="s">
        <v>0</v>
      </c>
      <c r="E84" s="10"/>
      <c r="F84" s="36" t="s">
        <v>0</v>
      </c>
      <c r="G84" s="10"/>
      <c r="H84" s="10"/>
      <c r="I84" s="10"/>
      <c r="J84" s="10"/>
      <c r="L84" s="2"/>
    </row>
    <row r="85" spans="1:12" s="5" customFormat="1" ht="22.2" customHeight="1">
      <c r="A85" s="10">
        <v>48</v>
      </c>
      <c r="B85" s="36"/>
      <c r="C85" s="10"/>
      <c r="D85" s="36" t="s">
        <v>0</v>
      </c>
      <c r="E85" s="10"/>
      <c r="F85" s="36" t="s">
        <v>0</v>
      </c>
      <c r="G85" s="10"/>
      <c r="H85" s="10"/>
      <c r="I85" s="10"/>
      <c r="J85" s="10"/>
      <c r="L85" s="2"/>
    </row>
    <row r="86" spans="1:12" s="5" customFormat="1" ht="22.2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L86" s="2"/>
    </row>
  </sheetData>
  <mergeCells count="30">
    <mergeCell ref="B1:H1"/>
    <mergeCell ref="C12:D12"/>
    <mergeCell ref="E12:F12"/>
    <mergeCell ref="G12:H12"/>
    <mergeCell ref="B11:C11"/>
    <mergeCell ref="E6:H6"/>
    <mergeCell ref="E5:H5"/>
    <mergeCell ref="E3:H3"/>
    <mergeCell ref="A30:A32"/>
    <mergeCell ref="G37:H37"/>
    <mergeCell ref="B30:B32"/>
    <mergeCell ref="C30:F30"/>
    <mergeCell ref="C31:F31"/>
    <mergeCell ref="C32:F32"/>
    <mergeCell ref="G30:H32"/>
    <mergeCell ref="B36:J36"/>
    <mergeCell ref="I37:J37"/>
    <mergeCell ref="C37:D37"/>
    <mergeCell ref="E37:F37"/>
    <mergeCell ref="I3:J3"/>
    <mergeCell ref="I4:J4"/>
    <mergeCell ref="I30:J32"/>
    <mergeCell ref="B23:H23"/>
    <mergeCell ref="B26:H26"/>
    <mergeCell ref="C14:D14"/>
    <mergeCell ref="B3:D3"/>
    <mergeCell ref="C13:D13"/>
    <mergeCell ref="E13:F13"/>
    <mergeCell ref="G13:H13"/>
    <mergeCell ref="C16:H16"/>
  </mergeCells>
  <phoneticPr fontId="1"/>
  <conditionalFormatting sqref="C13:D13">
    <cfRule type="notContainsBlanks" priority="5">
      <formula>LEN(TRIM(C13))&gt;0</formula>
    </cfRule>
  </conditionalFormatting>
  <conditionalFormatting sqref="C13:H13">
    <cfRule type="notContainsBlanks" dxfId="2" priority="2">
      <formula>LEN(TRIM(C13))&gt;0</formula>
    </cfRule>
  </conditionalFormatting>
  <conditionalFormatting sqref="E3:H3">
    <cfRule type="notContainsBlanks" dxfId="1" priority="6">
      <formula>LEN(TRIM(E3))&gt;0</formula>
    </cfRule>
  </conditionalFormatting>
  <conditionalFormatting sqref="J27">
    <cfRule type="notContainsBlanks" dxfId="0" priority="1">
      <formula>LEN(TRIM(J27))&gt;0</formula>
    </cfRule>
  </conditionalFormatting>
  <dataValidations xWindow="158" yWindow="480" count="5">
    <dataValidation type="list" showInputMessage="1" showErrorMessage="1" sqref="F33 D38:D85 F38:F85 D33:D34">
      <formula1>"　,○"</formula1>
    </dataValidation>
    <dataValidation type="list" showInputMessage="1" showErrorMessage="1" sqref="B33:B34 B38:B85">
      <formula1>$L$37:$L$49</formula1>
    </dataValidation>
    <dataValidation type="custom" allowBlank="1" showInputMessage="1" showErrorMessage="1" sqref="C39:C85 E39:E85">
      <formula1>C39=DBCS(C39)</formula1>
    </dataValidation>
    <dataValidation type="custom" allowBlank="1" showInputMessage="1" showErrorMessage="1" error="半角が入力されています" prompt="スペースも全角です" sqref="C38 E38 G38:J85">
      <formula1>C38=DBCS(C38)</formula1>
    </dataValidation>
    <dataValidation type="date" allowBlank="1" showInputMessage="1" showErrorMessage="1" errorTitle="7/18〜7/31" error="あくまでも予定日です。7/18〜7/31の特定の日を入力下さい。" sqref="C13:D13">
      <formula1>45855</formula1>
      <formula2>45868</formula2>
    </dataValidation>
  </dataValidations>
  <printOptions horizontalCentered="1"/>
  <pageMargins left="0" right="0" top="0.39370078740157499" bottom="0.39370078740157499" header="0.31496062992126" footer="0.31496062992126"/>
  <pageSetup paperSize="9" scale="82" fitToHeight="0" orientation="portrait" r:id="rId1"/>
  <ignoredErrors>
    <ignoredError sqref="H8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オリジン電気株式会社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MIHOYO</dc:creator>
  <cp:lastModifiedBy>SUZUKI</cp:lastModifiedBy>
  <cp:lastPrinted>2023-06-29T00:57:38Z</cp:lastPrinted>
  <dcterms:created xsi:type="dcterms:W3CDTF">2012-01-29T23:23:22Z</dcterms:created>
  <dcterms:modified xsi:type="dcterms:W3CDTF">2025-07-09T01:00:01Z</dcterms:modified>
</cp:coreProperties>
</file>