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6b9960db5f195aa/Desktop/豊島テニス連盟/2026年度/2026年ﾄｰﾅﾒﾝﾄ/春季区民大会(ダブルス)/"/>
    </mc:Choice>
  </mc:AlternateContent>
  <xr:revisionPtr revIDLastSave="0" documentId="8_{A01A8E6F-F0E0-498B-B18E-D5CE8D94DB54}" xr6:coauthVersionLast="47" xr6:coauthVersionMax="47" xr10:uidLastSave="{00000000-0000-0000-0000-000000000000}"/>
  <bookViews>
    <workbookView xWindow="390" yWindow="390" windowWidth="15210" windowHeight="13515" xr2:uid="{00000000-000D-0000-FFFF-FFFF00000000}"/>
  </bookViews>
  <sheets>
    <sheet name="申込書" sheetId="17" r:id="rId1"/>
  </sheets>
  <definedNames>
    <definedName name="_xlnm.Print_Area" localSheetId="0">申込書!$A$1:$J$85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7" l="1"/>
  <c r="F20" i="17"/>
  <c r="D20" i="17"/>
  <c r="H19" i="17"/>
  <c r="F19" i="17"/>
  <c r="D19" i="17"/>
  <c r="H18" i="17"/>
  <c r="F18" i="17"/>
  <c r="D18" i="17"/>
  <c r="H17" i="17"/>
  <c r="F17" i="17"/>
  <c r="D17" i="17"/>
  <c r="F9" i="17"/>
  <c r="H9" i="17" s="1"/>
  <c r="F8" i="17"/>
  <c r="H8" i="17" s="1"/>
  <c r="F7" i="17" l="1"/>
  <c r="H7" i="17" s="1"/>
  <c r="E5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MIHOYO</author>
  </authors>
  <commentList>
    <comment ref="B38" authorId="0" shapeId="0" xr:uid="{00000000-0006-0000-0000-000001000000}">
      <text>
        <r>
          <rPr>
            <sz val="10"/>
            <color indexed="0"/>
            <rFont val="Yu Gothic UI"/>
            <family val="3"/>
            <charset val="128"/>
          </rPr>
          <t>シニアの場合は必ず「年齢確認済」チェックボックスにチェック入力！</t>
        </r>
      </text>
    </comment>
    <comment ref="C38" authorId="1" shapeId="0" xr:uid="{00000000-0006-0000-0000-000002000000}">
      <text>
        <r>
          <rPr>
            <sz val="9"/>
            <color indexed="0"/>
            <rFont val="ＭＳ Ｐゴシック"/>
            <family val="3"/>
            <charset val="128"/>
          </rPr>
          <t>苗字と名前の間のスペースは全角</t>
        </r>
        <r>
          <rPr>
            <sz val="9"/>
            <color indexed="0"/>
            <rFont val="ＭＳ Ｐゴシック"/>
            <family val="3"/>
            <charset val="128"/>
          </rPr>
          <t xml:space="preserve">
</t>
        </r>
      </text>
    </comment>
    <comment ref="E38" authorId="1" shapeId="0" xr:uid="{00000000-0006-0000-0000-000003000000}">
      <text>
        <r>
          <rPr>
            <sz val="9"/>
            <color indexed="0"/>
            <rFont val="ＭＳ Ｐゴシック"/>
            <family val="3"/>
            <charset val="128"/>
          </rPr>
          <t>苗字と名前の間のスペースは全角</t>
        </r>
        <r>
          <rPr>
            <sz val="9"/>
            <color indexed="0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<sst xmlns="http://schemas.openxmlformats.org/spreadsheetml/2006/main" count="164" uniqueCount="61">
  <si>
    <t>　</t>
  </si>
  <si>
    <t>①</t>
  </si>
  <si>
    <t>②</t>
  </si>
  <si>
    <t>エントリー内訳</t>
  </si>
  <si>
    <t>③</t>
  </si>
  <si>
    <t>振込金額</t>
  </si>
  <si>
    <t>・記入に誤りがあると、参加費の合計が正しく計算されませんので、ご注意下さい。</t>
  </si>
  <si>
    <t>記入例</t>
  </si>
  <si>
    <t>種目･クラス</t>
  </si>
  <si>
    <t>氏名</t>
  </si>
  <si>
    <t>男子SA</t>
  </si>
  <si>
    <t>男子SB</t>
  </si>
  <si>
    <t>男子DA</t>
  </si>
  <si>
    <t>男子DB</t>
  </si>
  <si>
    <t>女子SA</t>
  </si>
  <si>
    <t>女子SB</t>
  </si>
  <si>
    <t>女子DA</t>
  </si>
  <si>
    <t>女子DB</t>
  </si>
  <si>
    <t>男子Dシニア</t>
  </si>
  <si>
    <t>ミックスDA</t>
  </si>
  <si>
    <t>ミックスDB</t>
  </si>
  <si>
    <t>ミックスDシニア</t>
  </si>
  <si>
    <t>例</t>
  </si>
  <si>
    <t>豊島　太郎</t>
  </si>
  <si>
    <t>豊島　花子</t>
  </si>
  <si>
    <t>豊島　二郎</t>
  </si>
  <si>
    <t>氏　　　名</t>
  </si>
  <si>
    <t>振込日/振込者/振込元</t>
  </si>
  <si>
    <t>豊島　菊子</t>
  </si>
  <si>
    <t>個人</t>
  </si>
  <si>
    <t>団体登録者</t>
  </si>
  <si>
    <t>新規登録</t>
  </si>
  <si>
    <t>振込者</t>
  </si>
  <si>
    <t>×1,000</t>
  </si>
  <si>
    <t>×2,000</t>
  </si>
  <si>
    <t>内訳</t>
  </si>
  <si>
    <t>※自動入力</t>
  </si>
  <si>
    <t>豊島区～
090-XXXX-XXXX</t>
  </si>
  <si>
    <t>個人（非団体登録者）</t>
  </si>
  <si>
    <t>・種目、クラス、氏名、団体名を正しく記入して下さい。</t>
  </si>
  <si>
    <t>・個人（非団体登録者）の方は、「個人」と記入し住所（参加資格を有するもの）と連絡先（原則携帯番号）を記入して下さい。</t>
  </si>
  <si>
    <t>　記入は出来るだけ　(男子)SA⇒SB⇒DA⇒DB⇒Dsi⇒(女子)SA⇒SB⇒DA⇒DB⇒(Mix)DA⇒DB⇒Dsi の順に纏めてお願いします。</t>
  </si>
  <si>
    <t>登録団体名または「個人」</t>
  </si>
  <si>
    <t>駒桜</t>
  </si>
  <si>
    <t>天米</t>
  </si>
  <si>
    <t>登録団体名または「個人」を記入</t>
  </si>
  <si>
    <t>連盟登録団体名/（個人の場合）申込者名</t>
  </si>
  <si>
    <t>※新規登録の場合は氏名の右横枠に○を記入</t>
  </si>
  <si>
    <t>「個人」のみ参加資格を有する住所及び連絡先</t>
  </si>
  <si>
    <t>記入頂くと色が消えます</t>
  </si>
  <si>
    <t>大正セントラル目白</t>
  </si>
  <si>
    <t>＊お願い：メール送信時は　集計作業の手間を省くため、</t>
  </si>
  <si>
    <t>******</t>
  </si>
  <si>
    <t>今回の募集</t>
  </si>
  <si>
    <r>
      <rPr>
        <sz val="11"/>
        <color rgb="FFFF0000"/>
        <rFont val="HG丸ｺﾞｼｯｸM-PRO"/>
        <family val="3"/>
        <charset val="128"/>
      </rPr>
      <t>・シニア</t>
    </r>
    <r>
      <rPr>
        <sz val="11"/>
        <color rgb="FF000000"/>
        <rFont val="HG丸ｺﾞｼｯｸM-PRO"/>
        <family val="3"/>
        <charset val="128"/>
      </rPr>
      <t>に参加する方がいる場合は、申込者の責において</t>
    </r>
    <r>
      <rPr>
        <sz val="11"/>
        <color rgb="FFFF0000"/>
        <rFont val="HG丸ｺﾞｼｯｸM-PRO"/>
        <family val="3"/>
        <charset val="128"/>
      </rPr>
      <t>右欄に年齢確認後チェック</t>
    </r>
    <r>
      <rPr>
        <sz val="11"/>
        <color rgb="FF000000"/>
        <rFont val="HG丸ｺﾞｼｯｸM-PRO"/>
        <family val="3"/>
        <charset val="128"/>
      </rPr>
      <t>を入れてください。</t>
    </r>
  </si>
  <si>
    <t>○</t>
  </si>
  <si>
    <t>※網掛け（クラス・新規登録該当の場合）はリストボックスから選択してください</t>
  </si>
  <si>
    <t>　　　　　パスワードは設定しないで下さい。</t>
  </si>
  <si>
    <t>【２０２６年　豊島区春季区民大会申込書】</t>
  </si>
  <si>
    <t>（2/24～3/5迄）</t>
  </si>
  <si>
    <t>振込予定日（例　2/24)半角入力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</si>
</sst>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人&quot;"/>
    <numFmt numFmtId="177" formatCode="#,##0&quot;円&quot;"/>
    <numFmt numFmtId="178" formatCode="m&quot;月&quot;d&quot;日&quot;;@"/>
  </numFmts>
  <fonts count="22" x14ac:knownFonts="1">
    <font>
      <sz val="11"/>
      <color rgb="FF000000"/>
      <name val="ＭＳ Ｐゴシック"/>
    </font>
    <font>
      <sz val="6"/>
      <color rgb="FF000000"/>
      <name val="ＭＳ Ｐゴシック"/>
      <family val="3"/>
      <charset val="128"/>
    </font>
    <font>
      <sz val="10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9"/>
      <color rgb="FF000000"/>
      <name val="ＭＳ Ｐゴシック"/>
      <family val="3"/>
      <charset val="128"/>
    </font>
    <font>
      <b/>
      <sz val="18"/>
      <color rgb="FF000000"/>
      <name val="HG丸ｺﾞｼｯｸM-PRO"/>
      <family val="3"/>
      <charset val="128"/>
    </font>
    <font>
      <b/>
      <sz val="9"/>
      <color rgb="FF00000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  <font>
      <b/>
      <sz val="11"/>
      <color rgb="FF00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indexed="0"/>
      <name val="Yu Gothic UI"/>
      <family val="3"/>
      <charset val="128"/>
    </font>
    <font>
      <sz val="9"/>
      <color indexed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9" tint="0.599963377788628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3FCDFF"/>
        <bgColor rgb="FF000000"/>
      </patternFill>
    </fill>
    <fill>
      <patternFill patternType="gray0625">
        <fgColor rgb="FF000000"/>
        <bgColor theme="0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176" fontId="3" fillId="3" borderId="2" xfId="0" applyNumberFormat="1" applyFont="1" applyFill="1" applyBorder="1" applyAlignment="1">
      <alignment vertical="center" shrinkToFit="1"/>
    </xf>
    <xf numFmtId="177" fontId="3" fillId="3" borderId="2" xfId="0" applyNumberFormat="1" applyFont="1" applyFill="1" applyBorder="1" applyAlignment="1">
      <alignment vertical="center" shrinkToFit="1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wrapText="1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0" fontId="3" fillId="3" borderId="2" xfId="0" applyFont="1" applyFill="1" applyBorder="1" applyAlignment="1">
      <alignment vertical="center" shrinkToFit="1"/>
    </xf>
    <xf numFmtId="0" fontId="8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vertical="center" shrinkToFit="1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10" fillId="2" borderId="0" xfId="0" applyFont="1" applyFill="1" applyAlignment="1" applyProtection="1">
      <alignment vertical="center" shrinkToFit="1"/>
      <protection locked="0"/>
    </xf>
    <xf numFmtId="0" fontId="6" fillId="3" borderId="0" xfId="0" applyFont="1" applyFill="1" applyAlignment="1" applyProtection="1">
      <alignment vertical="center" shrinkToFit="1"/>
      <protection locked="0"/>
    </xf>
    <xf numFmtId="0" fontId="3" fillId="4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3" fillId="6" borderId="3" xfId="0" applyFont="1" applyFill="1" applyBorder="1" applyAlignment="1" applyProtection="1">
      <alignment horizontal="center" vertical="center" shrinkToFit="1"/>
      <protection locked="0"/>
    </xf>
    <xf numFmtId="0" fontId="3" fillId="6" borderId="3" xfId="0" applyFont="1" applyFill="1" applyBorder="1" applyAlignment="1" applyProtection="1">
      <alignment vertical="center" shrinkToFit="1"/>
      <protection locked="0"/>
    </xf>
    <xf numFmtId="0" fontId="3" fillId="6" borderId="2" xfId="0" applyFont="1" applyFill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vertical="center" shrinkToFit="1"/>
      <protection locked="0"/>
    </xf>
    <xf numFmtId="0" fontId="16" fillId="5" borderId="2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10" xfId="0" applyFont="1" applyFill="1" applyBorder="1" applyAlignment="1" applyProtection="1">
      <alignment horizontal="left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11" xfId="0" applyFont="1" applyFill="1" applyBorder="1" applyAlignment="1" applyProtection="1">
      <alignment horizontal="center" vertical="center" shrinkToFit="1"/>
      <protection locked="0"/>
    </xf>
    <xf numFmtId="0" fontId="3" fillId="4" borderId="3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177" fontId="3" fillId="3" borderId="2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178" fontId="3" fillId="4" borderId="4" xfId="0" applyNumberFormat="1" applyFont="1" applyFill="1" applyBorder="1" applyAlignment="1" applyProtection="1">
      <alignment horizontal="center" vertical="center" shrinkToFit="1"/>
      <protection locked="0"/>
    </xf>
    <xf numFmtId="178" fontId="3" fillId="4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7" borderId="4" xfId="0" applyFont="1" applyFill="1" applyBorder="1" applyAlignment="1" applyProtection="1">
      <alignment horizontal="center" vertical="center" shrinkToFit="1"/>
      <protection locked="0"/>
    </xf>
    <xf numFmtId="0" fontId="3" fillId="7" borderId="3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 shrinkToFi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4">
    <dxf>
      <fill>
        <patternFill>
          <bgColor rgb="FFFFFFFF"/>
        </patternFill>
      </fill>
    </dxf>
    <dxf>
      <fill>
        <patternFill>
          <bgColor rgb="FFFFFFFF"/>
        </patternFill>
      </fill>
    </dxf>
    <dxf>
      <font>
        <color rgb="FF000000"/>
      </font>
    </dxf>
    <dxf>
      <font>
        <color rgb="FF000000"/>
      </font>
      <fill>
        <patternFill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99060</xdr:colOff>
      <xdr:row>25</xdr:row>
      <xdr:rowOff>175260</xdr:rowOff>
    </xdr:from>
    <xdr:to>
      <xdr:col>9</xdr:col>
      <xdr:colOff>1045845</xdr:colOff>
      <xdr:row>27</xdr:row>
      <xdr:rowOff>77470</xdr:rowOff>
    </xdr:to>
    <xdr:sp macro="" textlink="">
      <xdr:nvSpPr>
        <xdr:cNvPr id="3083" name="Check Box 11" hidden="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/>
        </xdr:cNvSpPr>
      </xdr:nvSpPr>
      <xdr:spPr>
        <a:xfrm>
          <a:off x="7929880" y="5904865"/>
          <a:ext cx="946785" cy="359410"/>
        </a:xfrm>
        <a:prstGeom prst="rect">
          <a:avLst/>
        </a:prstGeom>
      </xdr:spPr>
      <xdr:txBody>
        <a:bodyPr vertOverflow="clip" horzOverflow="overflow" wrap="square" lIns="36830" tIns="27305" rIns="0" bIns="27305" anchor="ctr">
          <a:noAutofit/>
        </a:bodyPr>
        <a:lstStyle/>
        <a:p>
          <a:pPr algn="l"/>
          <a:r>
            <a:rPr lang="ko-KR" altLang="en-US" sz="900" kern="1200">
              <a:solidFill>
                <a:srgbClr val="000000"/>
              </a:solidFill>
              <a:latin typeface="Meiryo UI"/>
              <a:ea typeface="Meiryo UI"/>
            </a:rPr>
            <a:t>　年齢確認済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25</xdr:row>
          <xdr:rowOff>219075</xdr:rowOff>
        </xdr:from>
        <xdr:to>
          <xdr:col>9</xdr:col>
          <xdr:colOff>1304925</xdr:colOff>
          <xdr:row>27</xdr:row>
          <xdr:rowOff>95250</xdr:rowOff>
        </xdr:to>
        <xdr:sp macro="" textlink="">
          <xdr:nvSpPr>
            <xdr:cNvPr id="2" name="Check Box 1035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年齢確認済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6"/>
  <sheetViews>
    <sheetView showGridLines="0" tabSelected="1" zoomScaleNormal="100" zoomScaleSheetLayoutView="100" workbookViewId="0">
      <selection activeCell="H44" sqref="H44"/>
    </sheetView>
  </sheetViews>
  <sheetFormatPr defaultColWidth="9" defaultRowHeight="18" customHeight="1" x14ac:dyDescent="0.15"/>
  <cols>
    <col min="1" max="1" width="5.5" style="2" customWidth="1"/>
    <col min="2" max="2" width="12" style="2" customWidth="1"/>
    <col min="3" max="3" width="15.625" style="2" customWidth="1"/>
    <col min="4" max="4" width="5.625" style="2" customWidth="1"/>
    <col min="5" max="5" width="15.625" style="2" customWidth="1"/>
    <col min="6" max="6" width="5.625" style="2" customWidth="1"/>
    <col min="7" max="7" width="12" style="2" customWidth="1"/>
    <col min="8" max="8" width="10.625" style="2" customWidth="1"/>
    <col min="9" max="10" width="20.625" style="2" customWidth="1"/>
    <col min="11" max="11" width="2.75" style="2" customWidth="1"/>
    <col min="12" max="12" width="11.375" style="2" customWidth="1"/>
    <col min="13" max="35" width="2.625" style="2" customWidth="1"/>
    <col min="36" max="36" width="9" style="2" customWidth="1"/>
    <col min="37" max="16384" width="9" style="2"/>
  </cols>
  <sheetData>
    <row r="1" spans="1:12" s="5" customFormat="1" ht="21" x14ac:dyDescent="0.15">
      <c r="A1" s="11"/>
      <c r="B1" s="40" t="s">
        <v>58</v>
      </c>
      <c r="C1" s="40"/>
      <c r="D1" s="40"/>
      <c r="E1" s="40"/>
      <c r="F1" s="40"/>
      <c r="G1" s="40"/>
      <c r="H1" s="40"/>
      <c r="I1" s="30"/>
      <c r="J1" s="11"/>
      <c r="L1" s="2"/>
    </row>
    <row r="2" spans="1:12" s="5" customFormat="1" ht="18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L2" s="2"/>
    </row>
    <row r="3" spans="1:12" s="5" customFormat="1" ht="18" customHeight="1" x14ac:dyDescent="0.15">
      <c r="A3" s="20" t="s">
        <v>1</v>
      </c>
      <c r="B3" s="41" t="s">
        <v>46</v>
      </c>
      <c r="C3" s="41"/>
      <c r="D3" s="42"/>
      <c r="E3" s="43"/>
      <c r="F3" s="44"/>
      <c r="G3" s="44"/>
      <c r="H3" s="45"/>
      <c r="I3" s="46" t="s">
        <v>51</v>
      </c>
      <c r="J3" s="47"/>
      <c r="L3" s="2"/>
    </row>
    <row r="4" spans="1:12" s="5" customFormat="1" ht="18" customHeight="1" x14ac:dyDescent="0.15">
      <c r="A4" s="20"/>
      <c r="B4" s="20"/>
      <c r="C4" s="9"/>
      <c r="D4" s="9"/>
      <c r="E4" s="9"/>
      <c r="F4" s="9"/>
      <c r="G4" s="9"/>
      <c r="H4" s="9"/>
      <c r="I4" s="47" t="s">
        <v>57</v>
      </c>
      <c r="J4" s="47"/>
      <c r="L4" s="2"/>
    </row>
    <row r="5" spans="1:12" s="5" customFormat="1" ht="18" customHeight="1" x14ac:dyDescent="0.15">
      <c r="A5" s="20" t="s">
        <v>2</v>
      </c>
      <c r="B5" s="26" t="s">
        <v>5</v>
      </c>
      <c r="C5" s="9"/>
      <c r="D5" s="9"/>
      <c r="E5" s="48">
        <f>SUM(H7:H9)</f>
        <v>0</v>
      </c>
      <c r="F5" s="48"/>
      <c r="G5" s="48"/>
      <c r="H5" s="48"/>
      <c r="I5" s="9"/>
      <c r="L5" s="2"/>
    </row>
    <row r="6" spans="1:12" s="5" customFormat="1" ht="18" customHeight="1" x14ac:dyDescent="0.15">
      <c r="A6" s="9"/>
      <c r="B6" s="9"/>
      <c r="C6" s="9"/>
      <c r="D6" s="9"/>
      <c r="E6" s="49" t="s">
        <v>35</v>
      </c>
      <c r="F6" s="49"/>
      <c r="G6" s="49"/>
      <c r="H6" s="49"/>
      <c r="I6" s="9"/>
      <c r="J6" s="9"/>
      <c r="L6" s="2"/>
    </row>
    <row r="7" spans="1:12" s="5" customFormat="1" ht="18" customHeight="1" x14ac:dyDescent="0.15">
      <c r="A7" s="9"/>
      <c r="B7" s="9"/>
      <c r="C7" s="9"/>
      <c r="D7" s="9"/>
      <c r="E7" s="3" t="s">
        <v>30</v>
      </c>
      <c r="F7" s="12">
        <f>COUNTA(G38:G85)+COUNTA(H38:H85)-F8</f>
        <v>0</v>
      </c>
      <c r="G7" s="4" t="s">
        <v>33</v>
      </c>
      <c r="H7" s="13">
        <f>F7*1000</f>
        <v>0</v>
      </c>
      <c r="I7" s="14"/>
      <c r="J7" s="27" t="s">
        <v>36</v>
      </c>
      <c r="L7" s="2"/>
    </row>
    <row r="8" spans="1:12" s="5" customFormat="1" ht="18" customHeight="1" x14ac:dyDescent="0.15">
      <c r="A8" s="9"/>
      <c r="B8" s="9"/>
      <c r="C8" s="9"/>
      <c r="D8" s="9"/>
      <c r="E8" s="3" t="s">
        <v>38</v>
      </c>
      <c r="F8" s="12">
        <f>COUNTIF(G38:H85,"個人")</f>
        <v>0</v>
      </c>
      <c r="G8" s="4" t="s">
        <v>34</v>
      </c>
      <c r="H8" s="13">
        <f>F8*2000</f>
        <v>0</v>
      </c>
      <c r="I8" s="9"/>
      <c r="J8" s="9"/>
      <c r="L8" s="2"/>
    </row>
    <row r="9" spans="1:12" s="5" customFormat="1" ht="18" customHeight="1" x14ac:dyDescent="0.15">
      <c r="A9" s="9"/>
      <c r="B9" s="9"/>
      <c r="C9" s="9"/>
      <c r="D9" s="9"/>
      <c r="E9" s="3" t="s">
        <v>31</v>
      </c>
      <c r="F9" s="12">
        <f>COUNTIF(D38:D85,"○")+COUNTIF(F38:F85,"○")</f>
        <v>0</v>
      </c>
      <c r="G9" s="4" t="s">
        <v>33</v>
      </c>
      <c r="H9" s="13">
        <f>F9*1000</f>
        <v>0</v>
      </c>
      <c r="I9" s="9"/>
      <c r="J9" s="9"/>
      <c r="L9" s="2"/>
    </row>
    <row r="10" spans="1:12" s="5" customFormat="1" ht="18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L10" s="2"/>
    </row>
    <row r="11" spans="1:12" s="5" customFormat="1" ht="18" customHeight="1" x14ac:dyDescent="0.15">
      <c r="A11" s="20" t="s">
        <v>4</v>
      </c>
      <c r="B11" s="41" t="s">
        <v>27</v>
      </c>
      <c r="C11" s="41"/>
      <c r="D11" s="9"/>
      <c r="E11" s="9"/>
      <c r="F11" s="9"/>
      <c r="G11" s="9"/>
      <c r="H11" s="9"/>
      <c r="I11" s="9"/>
      <c r="J11" s="9"/>
      <c r="L11" s="2"/>
    </row>
    <row r="12" spans="1:12" s="5" customFormat="1" ht="18" customHeight="1" x14ac:dyDescent="0.15">
      <c r="A12" s="9"/>
      <c r="B12" s="9"/>
      <c r="C12" s="50" t="s">
        <v>60</v>
      </c>
      <c r="D12" s="50"/>
      <c r="E12" s="50" t="s">
        <v>32</v>
      </c>
      <c r="F12" s="50"/>
      <c r="G12" s="51"/>
      <c r="H12" s="52"/>
      <c r="I12" s="9"/>
      <c r="J12" s="9"/>
      <c r="L12" s="2"/>
    </row>
    <row r="13" spans="1:12" s="5" customFormat="1" ht="18" customHeight="1" x14ac:dyDescent="0.15">
      <c r="A13" s="9"/>
      <c r="B13" s="9"/>
      <c r="C13" s="53"/>
      <c r="D13" s="54"/>
      <c r="E13" s="55"/>
      <c r="F13" s="56"/>
      <c r="G13" s="52"/>
      <c r="H13" s="57"/>
      <c r="I13" s="9"/>
      <c r="J13" s="28" t="s">
        <v>49</v>
      </c>
      <c r="L13" s="2"/>
    </row>
    <row r="14" spans="1:12" s="5" customFormat="1" ht="18" customHeight="1" x14ac:dyDescent="0.15">
      <c r="A14" s="9"/>
      <c r="B14" s="9"/>
      <c r="C14" s="58" t="s">
        <v>59</v>
      </c>
      <c r="D14" s="58"/>
      <c r="E14" s="14"/>
      <c r="F14" s="14"/>
      <c r="G14" s="14"/>
      <c r="H14" s="14"/>
      <c r="I14" s="9"/>
      <c r="J14" s="9"/>
      <c r="L14" s="2"/>
    </row>
    <row r="15" spans="1:12" s="5" customFormat="1" ht="18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L15" s="2"/>
    </row>
    <row r="16" spans="1:12" s="5" customFormat="1" ht="18" customHeight="1" x14ac:dyDescent="0.15">
      <c r="A16" s="9"/>
      <c r="B16" s="9"/>
      <c r="C16" s="59" t="s">
        <v>3</v>
      </c>
      <c r="D16" s="60"/>
      <c r="E16" s="60"/>
      <c r="F16" s="60"/>
      <c r="G16" s="60"/>
      <c r="H16" s="61"/>
      <c r="I16" s="9"/>
      <c r="J16" s="9"/>
      <c r="L16" s="2"/>
    </row>
    <row r="17" spans="1:12" s="5" customFormat="1" ht="18" customHeight="1" x14ac:dyDescent="0.15">
      <c r="A17" s="9"/>
      <c r="B17" s="9"/>
      <c r="C17" s="3" t="s">
        <v>52</v>
      </c>
      <c r="D17" s="21">
        <f>COUNTIF(B38:B85,"男子SA")</f>
        <v>0</v>
      </c>
      <c r="E17" s="3" t="s">
        <v>52</v>
      </c>
      <c r="F17" s="21">
        <f>COUNTIF(B38:B85,"女子SA")</f>
        <v>0</v>
      </c>
      <c r="G17" s="10" t="s">
        <v>52</v>
      </c>
      <c r="H17" s="24">
        <f>COUNTIF(B38:B85,"ミックスDA")</f>
        <v>0</v>
      </c>
      <c r="I17" s="9"/>
      <c r="J17" s="29" t="s">
        <v>53</v>
      </c>
      <c r="L17" s="2"/>
    </row>
    <row r="18" spans="1:12" s="5" customFormat="1" ht="18" customHeight="1" x14ac:dyDescent="0.15">
      <c r="A18" s="9"/>
      <c r="B18" s="9"/>
      <c r="C18" s="3" t="s">
        <v>52</v>
      </c>
      <c r="D18" s="21">
        <f>COUNTIF(B38:B85,"男子SB")</f>
        <v>0</v>
      </c>
      <c r="E18" s="3" t="s">
        <v>52</v>
      </c>
      <c r="F18" s="21">
        <f>COUNTIF(B38:B85,"女子SB")</f>
        <v>0</v>
      </c>
      <c r="G18" s="10" t="s">
        <v>52</v>
      </c>
      <c r="H18" s="24">
        <f>COUNTIF(B38:B85,"ミックスDB")</f>
        <v>0</v>
      </c>
      <c r="I18" s="9"/>
      <c r="J18" s="9"/>
      <c r="L18" s="2"/>
    </row>
    <row r="19" spans="1:12" s="5" customFormat="1" ht="18" customHeight="1" x14ac:dyDescent="0.15">
      <c r="A19" s="9"/>
      <c r="B19" s="9"/>
      <c r="C19" s="38" t="s">
        <v>12</v>
      </c>
      <c r="D19" s="21">
        <f>COUNTIF(B38:B85,"男子DA")</f>
        <v>0</v>
      </c>
      <c r="E19" s="38" t="s">
        <v>16</v>
      </c>
      <c r="F19" s="21">
        <f>COUNTIF(B38:B85,"女子DA")</f>
        <v>0</v>
      </c>
      <c r="G19" s="3" t="s">
        <v>52</v>
      </c>
      <c r="H19" s="24">
        <f>COUNTIF(B38:B85,"ミックスDシニア")</f>
        <v>0</v>
      </c>
      <c r="I19" s="9"/>
      <c r="J19" s="9"/>
      <c r="L19" s="2"/>
    </row>
    <row r="20" spans="1:12" s="5" customFormat="1" ht="18" customHeight="1" x14ac:dyDescent="0.15">
      <c r="A20" s="9"/>
      <c r="B20" s="9"/>
      <c r="C20" s="38" t="s">
        <v>13</v>
      </c>
      <c r="D20" s="21">
        <f>COUNTIF(B38:B85,"男子DB")</f>
        <v>0</v>
      </c>
      <c r="E20" s="38" t="s">
        <v>17</v>
      </c>
      <c r="F20" s="21">
        <f>COUNTIF(B38:B85,"女子DB")</f>
        <v>0</v>
      </c>
      <c r="G20" s="10"/>
      <c r="H20" s="10"/>
      <c r="I20" s="9"/>
      <c r="J20" s="9"/>
      <c r="L20" s="2"/>
    </row>
    <row r="21" spans="1:12" s="5" customFormat="1" ht="18" customHeight="1" x14ac:dyDescent="0.15">
      <c r="A21" s="9"/>
      <c r="B21" s="9"/>
      <c r="C21" s="39" t="s">
        <v>18</v>
      </c>
      <c r="D21" s="21">
        <f>COUNTIF(B38:B85,"男子Dシニア")</f>
        <v>0</v>
      </c>
      <c r="E21" s="10"/>
      <c r="F21" s="10"/>
      <c r="G21" s="10"/>
      <c r="H21" s="10"/>
      <c r="I21" s="9"/>
      <c r="J21" s="9"/>
      <c r="L21" s="2"/>
    </row>
    <row r="22" spans="1:12" s="5" customFormat="1" ht="18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L22" s="2"/>
    </row>
    <row r="23" spans="1:12" s="5" customFormat="1" ht="18" customHeight="1" x14ac:dyDescent="0.15">
      <c r="A23" s="9"/>
      <c r="B23" s="62" t="s">
        <v>39</v>
      </c>
      <c r="C23" s="62"/>
      <c r="D23" s="62"/>
      <c r="E23" s="62"/>
      <c r="F23" s="62"/>
      <c r="G23" s="62"/>
      <c r="H23" s="62"/>
      <c r="I23" s="9"/>
      <c r="J23" s="9"/>
      <c r="L23" s="2"/>
    </row>
    <row r="24" spans="1:12" s="5" customFormat="1" ht="18" customHeight="1" x14ac:dyDescent="0.15">
      <c r="A24" s="9"/>
      <c r="B24" s="32" t="s">
        <v>41</v>
      </c>
      <c r="C24" s="32"/>
      <c r="D24" s="32"/>
      <c r="E24" s="32"/>
      <c r="F24" s="32"/>
      <c r="G24" s="32"/>
      <c r="H24" s="32"/>
      <c r="I24" s="9"/>
      <c r="J24" s="9"/>
      <c r="L24" s="2"/>
    </row>
    <row r="25" spans="1:12" s="5" customFormat="1" ht="18" customHeight="1" x14ac:dyDescent="0.15">
      <c r="A25" s="9"/>
      <c r="B25" s="33" t="s">
        <v>40</v>
      </c>
      <c r="C25" s="33"/>
      <c r="D25" s="33"/>
      <c r="E25" s="33"/>
      <c r="F25" s="33"/>
      <c r="G25" s="33"/>
      <c r="H25" s="33"/>
      <c r="I25" s="25"/>
      <c r="J25" s="9"/>
      <c r="L25" s="2"/>
    </row>
    <row r="26" spans="1:12" s="5" customFormat="1" ht="18" customHeight="1" x14ac:dyDescent="0.15">
      <c r="A26" s="9"/>
      <c r="B26" s="62" t="s">
        <v>6</v>
      </c>
      <c r="C26" s="62"/>
      <c r="D26" s="62"/>
      <c r="E26" s="62"/>
      <c r="F26" s="62"/>
      <c r="G26" s="62"/>
      <c r="H26" s="62"/>
      <c r="I26" s="9"/>
      <c r="L26" s="2"/>
    </row>
    <row r="27" spans="1:12" s="5" customFormat="1" ht="18" customHeight="1" x14ac:dyDescent="0.15">
      <c r="A27" s="9"/>
      <c r="B27" s="34" t="s">
        <v>54</v>
      </c>
      <c r="C27" s="32"/>
      <c r="D27" s="32"/>
      <c r="E27" s="32"/>
      <c r="F27" s="32"/>
      <c r="G27" s="32"/>
      <c r="H27" s="32"/>
      <c r="I27" s="9"/>
      <c r="L27" s="2"/>
    </row>
    <row r="28" spans="1:12" s="5" customFormat="1" ht="18" customHeight="1" x14ac:dyDescent="0.15">
      <c r="A28" s="15"/>
      <c r="B28" s="9"/>
      <c r="C28" s="9"/>
      <c r="D28" s="9"/>
      <c r="E28" s="9"/>
      <c r="F28" s="9"/>
      <c r="G28" s="9"/>
      <c r="H28" s="9"/>
      <c r="I28" s="9"/>
      <c r="J28" s="9"/>
      <c r="L28" s="2"/>
    </row>
    <row r="29" spans="1:12" s="1" customFormat="1" ht="18" customHeight="1" x14ac:dyDescent="0.15">
      <c r="A29" s="16" t="s">
        <v>7</v>
      </c>
      <c r="B29" s="16"/>
      <c r="C29" s="16"/>
      <c r="D29" s="9"/>
      <c r="E29" s="9"/>
      <c r="F29" s="9"/>
      <c r="G29" s="9"/>
      <c r="H29" s="9"/>
      <c r="I29" s="9"/>
      <c r="J29" s="5"/>
      <c r="L29" s="22"/>
    </row>
    <row r="30" spans="1:12" s="5" customFormat="1" ht="18" customHeight="1" x14ac:dyDescent="0.15">
      <c r="A30" s="63"/>
      <c r="B30" s="50" t="s">
        <v>8</v>
      </c>
      <c r="C30" s="50" t="s">
        <v>26</v>
      </c>
      <c r="D30" s="50"/>
      <c r="E30" s="50"/>
      <c r="F30" s="50"/>
      <c r="G30" s="65" t="s">
        <v>45</v>
      </c>
      <c r="H30" s="66"/>
      <c r="I30" s="65" t="s">
        <v>48</v>
      </c>
      <c r="J30" s="66"/>
      <c r="L30" s="2"/>
    </row>
    <row r="31" spans="1:12" s="6" customFormat="1" ht="18" customHeight="1" x14ac:dyDescent="0.15">
      <c r="A31" s="52"/>
      <c r="B31" s="50"/>
      <c r="C31" s="71" t="s">
        <v>47</v>
      </c>
      <c r="D31" s="72"/>
      <c r="E31" s="72"/>
      <c r="F31" s="73"/>
      <c r="G31" s="67"/>
      <c r="H31" s="68"/>
      <c r="I31" s="67"/>
      <c r="J31" s="68"/>
      <c r="L31" s="23"/>
    </row>
    <row r="32" spans="1:12" s="6" customFormat="1" ht="8.65" customHeight="1" x14ac:dyDescent="0.15">
      <c r="A32" s="64"/>
      <c r="B32" s="50"/>
      <c r="C32" s="74"/>
      <c r="D32" s="75"/>
      <c r="E32" s="75"/>
      <c r="F32" s="76"/>
      <c r="G32" s="69"/>
      <c r="H32" s="70"/>
      <c r="I32" s="69"/>
      <c r="J32" s="70"/>
      <c r="L32" s="23"/>
    </row>
    <row r="33" spans="1:14" s="6" customFormat="1" ht="22.15" customHeight="1" x14ac:dyDescent="0.15">
      <c r="A33" s="31" t="s">
        <v>22</v>
      </c>
      <c r="B33" s="31" t="s">
        <v>16</v>
      </c>
      <c r="C33" s="10" t="s">
        <v>24</v>
      </c>
      <c r="D33" s="35"/>
      <c r="E33" s="10" t="s">
        <v>28</v>
      </c>
      <c r="F33" s="36" t="s">
        <v>55</v>
      </c>
      <c r="G33" s="10" t="s">
        <v>44</v>
      </c>
      <c r="H33" s="10" t="s">
        <v>50</v>
      </c>
      <c r="I33" s="10"/>
      <c r="J33" s="10"/>
      <c r="L33" s="23"/>
    </row>
    <row r="34" spans="1:14" s="5" customFormat="1" ht="22.15" customHeight="1" x14ac:dyDescent="0.15">
      <c r="A34" s="31" t="s">
        <v>22</v>
      </c>
      <c r="B34" s="31" t="s">
        <v>12</v>
      </c>
      <c r="C34" s="10" t="s">
        <v>23</v>
      </c>
      <c r="D34" s="36" t="s">
        <v>55</v>
      </c>
      <c r="E34" s="10" t="s">
        <v>25</v>
      </c>
      <c r="F34" s="37"/>
      <c r="G34" s="10" t="s">
        <v>43</v>
      </c>
      <c r="H34" s="10" t="s">
        <v>29</v>
      </c>
      <c r="I34" s="10"/>
      <c r="J34" s="17" t="s">
        <v>37</v>
      </c>
      <c r="L34" s="2"/>
    </row>
    <row r="35" spans="1:14" s="5" customFormat="1" ht="18" customHeight="1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L35" s="2"/>
    </row>
    <row r="36" spans="1:14" ht="18" customHeight="1" x14ac:dyDescent="0.15">
      <c r="A36" s="19"/>
      <c r="B36" s="77" t="s">
        <v>56</v>
      </c>
      <c r="C36" s="77"/>
      <c r="D36" s="77"/>
      <c r="E36" s="77"/>
      <c r="F36" s="77"/>
      <c r="G36" s="77"/>
      <c r="H36" s="77"/>
      <c r="I36" s="77"/>
      <c r="J36" s="77"/>
    </row>
    <row r="37" spans="1:14" ht="18" customHeight="1" x14ac:dyDescent="0.15">
      <c r="A37" s="10"/>
      <c r="B37" s="10" t="s">
        <v>8</v>
      </c>
      <c r="C37" s="50" t="s">
        <v>9</v>
      </c>
      <c r="D37" s="50"/>
      <c r="E37" s="50" t="s">
        <v>9</v>
      </c>
      <c r="F37" s="50"/>
      <c r="G37" s="78" t="s">
        <v>42</v>
      </c>
      <c r="H37" s="79"/>
      <c r="I37" s="80" t="s">
        <v>48</v>
      </c>
      <c r="J37" s="81"/>
      <c r="L37" s="8"/>
      <c r="M37" s="8"/>
      <c r="N37" s="8"/>
    </row>
    <row r="38" spans="1:14" s="5" customFormat="1" ht="22.15" customHeight="1" x14ac:dyDescent="0.15">
      <c r="A38" s="10">
        <v>1</v>
      </c>
      <c r="B38" s="37"/>
      <c r="C38" s="10"/>
      <c r="D38" s="37"/>
      <c r="E38" s="10"/>
      <c r="F38" s="37"/>
      <c r="G38" s="10"/>
      <c r="H38" s="10"/>
      <c r="I38" s="10"/>
      <c r="J38" s="10"/>
      <c r="L38" s="8" t="s">
        <v>10</v>
      </c>
      <c r="M38" s="7"/>
      <c r="N38" s="7"/>
    </row>
    <row r="39" spans="1:14" s="5" customFormat="1" ht="22.15" customHeight="1" x14ac:dyDescent="0.15">
      <c r="A39" s="10">
        <v>2</v>
      </c>
      <c r="B39" s="37"/>
      <c r="C39" s="10"/>
      <c r="D39" s="37" t="s">
        <v>0</v>
      </c>
      <c r="E39" s="10"/>
      <c r="F39" s="37"/>
      <c r="G39" s="10"/>
      <c r="H39" s="10"/>
      <c r="I39" s="10"/>
      <c r="J39" s="10"/>
      <c r="L39" s="8" t="s">
        <v>14</v>
      </c>
      <c r="M39" s="7"/>
      <c r="N39" s="7"/>
    </row>
    <row r="40" spans="1:14" s="5" customFormat="1" ht="22.15" customHeight="1" x14ac:dyDescent="0.15">
      <c r="A40" s="10">
        <v>3</v>
      </c>
      <c r="B40" s="37"/>
      <c r="C40" s="10"/>
      <c r="D40" s="37"/>
      <c r="E40" s="10"/>
      <c r="F40" s="37"/>
      <c r="G40" s="10"/>
      <c r="H40" s="10"/>
      <c r="I40" s="10"/>
      <c r="J40" s="10"/>
      <c r="L40" s="8" t="s">
        <v>11</v>
      </c>
      <c r="M40" s="7"/>
      <c r="N40" s="7"/>
    </row>
    <row r="41" spans="1:14" s="5" customFormat="1" ht="22.15" customHeight="1" x14ac:dyDescent="0.15">
      <c r="A41" s="10">
        <v>4</v>
      </c>
      <c r="B41" s="37"/>
      <c r="C41" s="10"/>
      <c r="D41" s="37"/>
      <c r="E41" s="10"/>
      <c r="F41" s="37"/>
      <c r="G41" s="10"/>
      <c r="H41" s="10"/>
      <c r="I41" s="10"/>
      <c r="J41" s="10"/>
      <c r="L41" s="8" t="s">
        <v>15</v>
      </c>
      <c r="M41" s="7"/>
      <c r="N41" s="7"/>
    </row>
    <row r="42" spans="1:14" s="5" customFormat="1" ht="22.15" customHeight="1" x14ac:dyDescent="0.15">
      <c r="A42" s="10">
        <v>5</v>
      </c>
      <c r="B42" s="37"/>
      <c r="C42" s="10"/>
      <c r="D42" s="37"/>
      <c r="E42" s="10"/>
      <c r="F42" s="37"/>
      <c r="G42" s="10"/>
      <c r="H42" s="10"/>
      <c r="I42" s="10"/>
      <c r="J42" s="10"/>
      <c r="L42" s="8" t="s">
        <v>12</v>
      </c>
      <c r="M42" s="7"/>
      <c r="N42" s="7"/>
    </row>
    <row r="43" spans="1:14" s="5" customFormat="1" ht="22.15" customHeight="1" x14ac:dyDescent="0.15">
      <c r="A43" s="10">
        <v>6</v>
      </c>
      <c r="B43" s="37"/>
      <c r="C43" s="10"/>
      <c r="D43" s="37"/>
      <c r="E43" s="10"/>
      <c r="F43" s="37"/>
      <c r="G43" s="10"/>
      <c r="H43" s="10"/>
      <c r="I43" s="10"/>
      <c r="J43" s="10"/>
      <c r="L43" s="8" t="s">
        <v>16</v>
      </c>
      <c r="M43" s="7"/>
      <c r="N43" s="7"/>
    </row>
    <row r="44" spans="1:14" s="5" customFormat="1" ht="22.15" customHeight="1" x14ac:dyDescent="0.15">
      <c r="A44" s="10">
        <v>7</v>
      </c>
      <c r="B44" s="37"/>
      <c r="C44" s="10"/>
      <c r="D44" s="37" t="s">
        <v>0</v>
      </c>
      <c r="E44" s="10"/>
      <c r="F44" s="37" t="s">
        <v>0</v>
      </c>
      <c r="G44" s="10"/>
      <c r="H44" s="10"/>
      <c r="I44" s="10"/>
      <c r="J44" s="10"/>
      <c r="L44" s="8" t="s">
        <v>13</v>
      </c>
      <c r="M44" s="7"/>
      <c r="N44" s="7"/>
    </row>
    <row r="45" spans="1:14" s="5" customFormat="1" ht="22.15" customHeight="1" x14ac:dyDescent="0.15">
      <c r="A45" s="10">
        <v>8</v>
      </c>
      <c r="B45" s="37"/>
      <c r="C45" s="10"/>
      <c r="D45" s="37" t="s">
        <v>0</v>
      </c>
      <c r="E45" s="10"/>
      <c r="F45" s="37" t="s">
        <v>0</v>
      </c>
      <c r="G45" s="10"/>
      <c r="H45" s="10"/>
      <c r="I45" s="10"/>
      <c r="J45" s="10"/>
      <c r="L45" s="8" t="s">
        <v>17</v>
      </c>
      <c r="M45" s="7"/>
      <c r="N45" s="7"/>
    </row>
    <row r="46" spans="1:14" s="5" customFormat="1" ht="22.15" customHeight="1" x14ac:dyDescent="0.15">
      <c r="A46" s="10">
        <v>9</v>
      </c>
      <c r="B46" s="37"/>
      <c r="C46" s="10"/>
      <c r="D46" s="37" t="s">
        <v>0</v>
      </c>
      <c r="E46" s="10"/>
      <c r="F46" s="37" t="s">
        <v>0</v>
      </c>
      <c r="G46" s="10"/>
      <c r="H46" s="10"/>
      <c r="I46" s="10"/>
      <c r="J46" s="10"/>
      <c r="L46" s="8" t="s">
        <v>18</v>
      </c>
      <c r="M46" s="7"/>
      <c r="N46" s="7"/>
    </row>
    <row r="47" spans="1:14" s="5" customFormat="1" ht="22.15" customHeight="1" x14ac:dyDescent="0.15">
      <c r="A47" s="10">
        <v>10</v>
      </c>
      <c r="B47" s="37"/>
      <c r="C47" s="10"/>
      <c r="D47" s="37" t="s">
        <v>0</v>
      </c>
      <c r="E47" s="10"/>
      <c r="F47" s="37" t="s">
        <v>0</v>
      </c>
      <c r="G47" s="10"/>
      <c r="H47" s="10"/>
      <c r="I47" s="10"/>
      <c r="J47" s="10"/>
      <c r="L47" s="8" t="s">
        <v>19</v>
      </c>
      <c r="M47" s="7"/>
      <c r="N47" s="7"/>
    </row>
    <row r="48" spans="1:14" s="5" customFormat="1" ht="22.15" customHeight="1" x14ac:dyDescent="0.15">
      <c r="A48" s="10">
        <v>11</v>
      </c>
      <c r="B48" s="37"/>
      <c r="C48" s="10"/>
      <c r="D48" s="37" t="s">
        <v>0</v>
      </c>
      <c r="E48" s="10"/>
      <c r="F48" s="37" t="s">
        <v>0</v>
      </c>
      <c r="G48" s="10"/>
      <c r="H48" s="10"/>
      <c r="I48" s="10"/>
      <c r="J48" s="10"/>
      <c r="L48" s="8" t="s">
        <v>20</v>
      </c>
      <c r="M48" s="7"/>
      <c r="N48" s="7"/>
    </row>
    <row r="49" spans="1:14" s="5" customFormat="1" ht="22.15" customHeight="1" x14ac:dyDescent="0.15">
      <c r="A49" s="10">
        <v>12</v>
      </c>
      <c r="B49" s="37"/>
      <c r="C49" s="10"/>
      <c r="D49" s="37" t="s">
        <v>0</v>
      </c>
      <c r="E49" s="10"/>
      <c r="F49" s="37" t="s">
        <v>0</v>
      </c>
      <c r="G49" s="10"/>
      <c r="H49" s="10"/>
      <c r="I49" s="10"/>
      <c r="J49" s="10"/>
      <c r="L49" s="8" t="s">
        <v>21</v>
      </c>
      <c r="M49" s="7"/>
      <c r="N49" s="7"/>
    </row>
    <row r="50" spans="1:14" s="5" customFormat="1" ht="22.15" customHeight="1" x14ac:dyDescent="0.15">
      <c r="A50" s="10">
        <v>13</v>
      </c>
      <c r="B50" s="37"/>
      <c r="C50" s="10"/>
      <c r="D50" s="37" t="s">
        <v>0</v>
      </c>
      <c r="E50" s="10"/>
      <c r="F50" s="37" t="s">
        <v>0</v>
      </c>
      <c r="G50" s="10"/>
      <c r="H50" s="10"/>
      <c r="I50" s="10"/>
      <c r="J50" s="10"/>
      <c r="L50" s="2"/>
    </row>
    <row r="51" spans="1:14" s="5" customFormat="1" ht="22.15" customHeight="1" x14ac:dyDescent="0.15">
      <c r="A51" s="10">
        <v>14</v>
      </c>
      <c r="B51" s="37"/>
      <c r="C51" s="10"/>
      <c r="D51" s="37" t="s">
        <v>0</v>
      </c>
      <c r="E51" s="10"/>
      <c r="F51" s="37" t="s">
        <v>0</v>
      </c>
      <c r="G51" s="10"/>
      <c r="H51" s="10"/>
      <c r="I51" s="10"/>
      <c r="J51" s="10"/>
      <c r="L51" s="2"/>
    </row>
    <row r="52" spans="1:14" s="5" customFormat="1" ht="22.15" customHeight="1" x14ac:dyDescent="0.15">
      <c r="A52" s="10">
        <v>15</v>
      </c>
      <c r="B52" s="37"/>
      <c r="C52" s="10"/>
      <c r="D52" s="37" t="s">
        <v>0</v>
      </c>
      <c r="E52" s="10"/>
      <c r="F52" s="37" t="s">
        <v>0</v>
      </c>
      <c r="G52" s="10"/>
      <c r="H52" s="10"/>
      <c r="I52" s="10"/>
      <c r="J52" s="10"/>
      <c r="L52" s="2"/>
    </row>
    <row r="53" spans="1:14" s="5" customFormat="1" ht="22.15" customHeight="1" x14ac:dyDescent="0.15">
      <c r="A53" s="10">
        <v>16</v>
      </c>
      <c r="B53" s="37"/>
      <c r="C53" s="10"/>
      <c r="D53" s="37" t="s">
        <v>0</v>
      </c>
      <c r="E53" s="10"/>
      <c r="F53" s="37" t="s">
        <v>0</v>
      </c>
      <c r="G53" s="10"/>
      <c r="H53" s="10"/>
      <c r="I53" s="10"/>
      <c r="J53" s="10"/>
      <c r="L53" s="2"/>
    </row>
    <row r="54" spans="1:14" s="5" customFormat="1" ht="22.15" customHeight="1" x14ac:dyDescent="0.15">
      <c r="A54" s="10">
        <v>17</v>
      </c>
      <c r="B54" s="37"/>
      <c r="C54" s="10"/>
      <c r="D54" s="37" t="s">
        <v>0</v>
      </c>
      <c r="E54" s="10"/>
      <c r="F54" s="37" t="s">
        <v>0</v>
      </c>
      <c r="G54" s="10"/>
      <c r="H54" s="10"/>
      <c r="I54" s="10"/>
      <c r="J54" s="10"/>
      <c r="L54" s="2"/>
    </row>
    <row r="55" spans="1:14" s="5" customFormat="1" ht="22.15" customHeight="1" x14ac:dyDescent="0.15">
      <c r="A55" s="10">
        <v>18</v>
      </c>
      <c r="B55" s="37"/>
      <c r="C55" s="10"/>
      <c r="D55" s="37" t="s">
        <v>0</v>
      </c>
      <c r="E55" s="10"/>
      <c r="F55" s="37" t="s">
        <v>0</v>
      </c>
      <c r="G55" s="10"/>
      <c r="H55" s="10"/>
      <c r="I55" s="10"/>
      <c r="J55" s="10"/>
      <c r="L55" s="2"/>
    </row>
    <row r="56" spans="1:14" s="5" customFormat="1" ht="22.15" customHeight="1" x14ac:dyDescent="0.15">
      <c r="A56" s="10">
        <v>19</v>
      </c>
      <c r="B56" s="37"/>
      <c r="C56" s="10"/>
      <c r="D56" s="37" t="s">
        <v>0</v>
      </c>
      <c r="E56" s="10"/>
      <c r="F56" s="37" t="s">
        <v>0</v>
      </c>
      <c r="G56" s="10"/>
      <c r="H56" s="10"/>
      <c r="I56" s="10"/>
      <c r="J56" s="10"/>
      <c r="L56" s="2"/>
    </row>
    <row r="57" spans="1:14" s="5" customFormat="1" ht="22.15" customHeight="1" x14ac:dyDescent="0.15">
      <c r="A57" s="10">
        <v>20</v>
      </c>
      <c r="B57" s="37"/>
      <c r="C57" s="10"/>
      <c r="D57" s="37" t="s">
        <v>0</v>
      </c>
      <c r="E57" s="10"/>
      <c r="F57" s="37" t="s">
        <v>0</v>
      </c>
      <c r="G57" s="10"/>
      <c r="H57" s="10"/>
      <c r="I57" s="10"/>
      <c r="J57" s="10"/>
      <c r="L57" s="2"/>
    </row>
    <row r="58" spans="1:14" s="5" customFormat="1" ht="22.15" customHeight="1" x14ac:dyDescent="0.15">
      <c r="A58" s="10">
        <v>21</v>
      </c>
      <c r="B58" s="37"/>
      <c r="C58" s="10"/>
      <c r="D58" s="37" t="s">
        <v>0</v>
      </c>
      <c r="E58" s="10"/>
      <c r="F58" s="37" t="s">
        <v>0</v>
      </c>
      <c r="G58" s="10"/>
      <c r="H58" s="10"/>
      <c r="I58" s="10"/>
      <c r="J58" s="10"/>
      <c r="L58" s="2"/>
    </row>
    <row r="59" spans="1:14" s="5" customFormat="1" ht="22.15" customHeight="1" x14ac:dyDescent="0.15">
      <c r="A59" s="10">
        <v>22</v>
      </c>
      <c r="B59" s="37"/>
      <c r="C59" s="10"/>
      <c r="D59" s="37" t="s">
        <v>0</v>
      </c>
      <c r="E59" s="10"/>
      <c r="F59" s="37" t="s">
        <v>0</v>
      </c>
      <c r="G59" s="10"/>
      <c r="H59" s="10"/>
      <c r="I59" s="10"/>
      <c r="J59" s="10"/>
      <c r="L59" s="2"/>
    </row>
    <row r="60" spans="1:14" s="5" customFormat="1" ht="22.15" customHeight="1" x14ac:dyDescent="0.15">
      <c r="A60" s="10">
        <v>23</v>
      </c>
      <c r="B60" s="37"/>
      <c r="C60" s="10"/>
      <c r="D60" s="37" t="s">
        <v>0</v>
      </c>
      <c r="E60" s="10"/>
      <c r="F60" s="37" t="s">
        <v>0</v>
      </c>
      <c r="G60" s="10"/>
      <c r="H60" s="10"/>
      <c r="I60" s="10"/>
      <c r="J60" s="10"/>
      <c r="L60" s="2"/>
    </row>
    <row r="61" spans="1:14" s="5" customFormat="1" ht="22.15" customHeight="1" x14ac:dyDescent="0.15">
      <c r="A61" s="10">
        <v>24</v>
      </c>
      <c r="B61" s="37"/>
      <c r="C61" s="10"/>
      <c r="D61" s="37" t="s">
        <v>0</v>
      </c>
      <c r="E61" s="10"/>
      <c r="F61" s="37" t="s">
        <v>0</v>
      </c>
      <c r="G61" s="10"/>
      <c r="H61" s="10"/>
      <c r="I61" s="10"/>
      <c r="J61" s="10"/>
      <c r="L61" s="2"/>
    </row>
    <row r="62" spans="1:14" s="5" customFormat="1" ht="22.15" customHeight="1" x14ac:dyDescent="0.15">
      <c r="A62" s="10">
        <v>25</v>
      </c>
      <c r="B62" s="37"/>
      <c r="C62" s="10"/>
      <c r="D62" s="37" t="s">
        <v>0</v>
      </c>
      <c r="E62" s="10"/>
      <c r="F62" s="37" t="s">
        <v>0</v>
      </c>
      <c r="G62" s="10"/>
      <c r="H62" s="10"/>
      <c r="I62" s="10"/>
      <c r="J62" s="10"/>
      <c r="L62" s="2"/>
    </row>
    <row r="63" spans="1:14" s="5" customFormat="1" ht="22.15" customHeight="1" x14ac:dyDescent="0.15">
      <c r="A63" s="10">
        <v>26</v>
      </c>
      <c r="B63" s="37"/>
      <c r="C63" s="10"/>
      <c r="D63" s="37" t="s">
        <v>0</v>
      </c>
      <c r="E63" s="10"/>
      <c r="F63" s="37" t="s">
        <v>0</v>
      </c>
      <c r="G63" s="10"/>
      <c r="H63" s="10"/>
      <c r="I63" s="10"/>
      <c r="J63" s="10"/>
      <c r="L63" s="2"/>
    </row>
    <row r="64" spans="1:14" s="5" customFormat="1" ht="22.15" customHeight="1" x14ac:dyDescent="0.15">
      <c r="A64" s="10">
        <v>27</v>
      </c>
      <c r="B64" s="37"/>
      <c r="C64" s="10"/>
      <c r="D64" s="37" t="s">
        <v>0</v>
      </c>
      <c r="E64" s="10"/>
      <c r="F64" s="37" t="s">
        <v>0</v>
      </c>
      <c r="G64" s="10"/>
      <c r="H64" s="10"/>
      <c r="I64" s="10"/>
      <c r="J64" s="10"/>
      <c r="L64" s="2"/>
    </row>
    <row r="65" spans="1:12" s="5" customFormat="1" ht="22.15" customHeight="1" x14ac:dyDescent="0.15">
      <c r="A65" s="10">
        <v>28</v>
      </c>
      <c r="B65" s="37"/>
      <c r="C65" s="10"/>
      <c r="D65" s="37" t="s">
        <v>0</v>
      </c>
      <c r="E65" s="10"/>
      <c r="F65" s="37" t="s">
        <v>0</v>
      </c>
      <c r="G65" s="10"/>
      <c r="H65" s="10"/>
      <c r="I65" s="10"/>
      <c r="J65" s="10"/>
      <c r="L65" s="2"/>
    </row>
    <row r="66" spans="1:12" s="5" customFormat="1" ht="22.15" customHeight="1" x14ac:dyDescent="0.15">
      <c r="A66" s="10">
        <v>29</v>
      </c>
      <c r="B66" s="37"/>
      <c r="C66" s="10"/>
      <c r="D66" s="37" t="s">
        <v>0</v>
      </c>
      <c r="E66" s="10"/>
      <c r="F66" s="37" t="s">
        <v>0</v>
      </c>
      <c r="G66" s="10"/>
      <c r="H66" s="10"/>
      <c r="I66" s="10"/>
      <c r="J66" s="10"/>
      <c r="L66" s="2"/>
    </row>
    <row r="67" spans="1:12" s="5" customFormat="1" ht="22.15" customHeight="1" x14ac:dyDescent="0.15">
      <c r="A67" s="10">
        <v>30</v>
      </c>
      <c r="B67" s="37"/>
      <c r="C67" s="10"/>
      <c r="D67" s="37" t="s">
        <v>0</v>
      </c>
      <c r="E67" s="10"/>
      <c r="F67" s="37" t="s">
        <v>0</v>
      </c>
      <c r="G67" s="10"/>
      <c r="H67" s="10"/>
      <c r="I67" s="10"/>
      <c r="J67" s="10"/>
      <c r="L67" s="2"/>
    </row>
    <row r="68" spans="1:12" s="5" customFormat="1" ht="22.15" customHeight="1" x14ac:dyDescent="0.15">
      <c r="A68" s="10">
        <v>31</v>
      </c>
      <c r="B68" s="37"/>
      <c r="C68" s="10"/>
      <c r="D68" s="37" t="s">
        <v>0</v>
      </c>
      <c r="E68" s="10"/>
      <c r="F68" s="37" t="s">
        <v>0</v>
      </c>
      <c r="G68" s="10"/>
      <c r="H68" s="10"/>
      <c r="I68" s="10"/>
      <c r="J68" s="10"/>
      <c r="L68" s="2"/>
    </row>
    <row r="69" spans="1:12" s="5" customFormat="1" ht="22.15" customHeight="1" x14ac:dyDescent="0.15">
      <c r="A69" s="10">
        <v>32</v>
      </c>
      <c r="B69" s="37"/>
      <c r="C69" s="10"/>
      <c r="D69" s="37" t="s">
        <v>0</v>
      </c>
      <c r="E69" s="10"/>
      <c r="F69" s="37" t="s">
        <v>0</v>
      </c>
      <c r="G69" s="10"/>
      <c r="H69" s="10"/>
      <c r="I69" s="10"/>
      <c r="J69" s="10"/>
      <c r="L69" s="2"/>
    </row>
    <row r="70" spans="1:12" s="5" customFormat="1" ht="22.15" customHeight="1" x14ac:dyDescent="0.15">
      <c r="A70" s="10">
        <v>33</v>
      </c>
      <c r="B70" s="37"/>
      <c r="C70" s="10"/>
      <c r="D70" s="37" t="s">
        <v>0</v>
      </c>
      <c r="E70" s="10"/>
      <c r="F70" s="37" t="s">
        <v>0</v>
      </c>
      <c r="G70" s="10"/>
      <c r="H70" s="10"/>
      <c r="I70" s="10"/>
      <c r="J70" s="10"/>
      <c r="L70" s="2"/>
    </row>
    <row r="71" spans="1:12" s="5" customFormat="1" ht="22.15" customHeight="1" x14ac:dyDescent="0.15">
      <c r="A71" s="10">
        <v>34</v>
      </c>
      <c r="B71" s="37"/>
      <c r="C71" s="10"/>
      <c r="D71" s="37" t="s">
        <v>0</v>
      </c>
      <c r="E71" s="10"/>
      <c r="F71" s="37" t="s">
        <v>0</v>
      </c>
      <c r="G71" s="10"/>
      <c r="H71" s="10"/>
      <c r="I71" s="10"/>
      <c r="J71" s="10"/>
      <c r="L71" s="2"/>
    </row>
    <row r="72" spans="1:12" s="5" customFormat="1" ht="22.15" customHeight="1" x14ac:dyDescent="0.15">
      <c r="A72" s="10">
        <v>35</v>
      </c>
      <c r="B72" s="37"/>
      <c r="C72" s="10"/>
      <c r="D72" s="37" t="s">
        <v>0</v>
      </c>
      <c r="E72" s="10"/>
      <c r="F72" s="37" t="s">
        <v>0</v>
      </c>
      <c r="G72" s="10"/>
      <c r="H72" s="10"/>
      <c r="I72" s="10"/>
      <c r="J72" s="10"/>
      <c r="L72" s="2"/>
    </row>
    <row r="73" spans="1:12" s="5" customFormat="1" ht="22.15" customHeight="1" x14ac:dyDescent="0.15">
      <c r="A73" s="10">
        <v>36</v>
      </c>
      <c r="B73" s="37"/>
      <c r="C73" s="10"/>
      <c r="D73" s="37" t="s">
        <v>0</v>
      </c>
      <c r="E73" s="10"/>
      <c r="F73" s="37" t="s">
        <v>0</v>
      </c>
      <c r="G73" s="10"/>
      <c r="H73" s="10"/>
      <c r="I73" s="10"/>
      <c r="J73" s="10"/>
      <c r="L73" s="2"/>
    </row>
    <row r="74" spans="1:12" s="5" customFormat="1" ht="22.15" customHeight="1" x14ac:dyDescent="0.15">
      <c r="A74" s="10">
        <v>37</v>
      </c>
      <c r="B74" s="37"/>
      <c r="C74" s="10"/>
      <c r="D74" s="37" t="s">
        <v>0</v>
      </c>
      <c r="E74" s="10"/>
      <c r="F74" s="37" t="s">
        <v>0</v>
      </c>
      <c r="G74" s="10"/>
      <c r="H74" s="10"/>
      <c r="I74" s="10"/>
      <c r="J74" s="10"/>
      <c r="L74" s="2"/>
    </row>
    <row r="75" spans="1:12" s="5" customFormat="1" ht="22.15" customHeight="1" x14ac:dyDescent="0.15">
      <c r="A75" s="10">
        <v>38</v>
      </c>
      <c r="B75" s="37"/>
      <c r="C75" s="10"/>
      <c r="D75" s="37" t="s">
        <v>0</v>
      </c>
      <c r="E75" s="10"/>
      <c r="F75" s="37" t="s">
        <v>0</v>
      </c>
      <c r="G75" s="10"/>
      <c r="H75" s="10"/>
      <c r="I75" s="10"/>
      <c r="J75" s="10"/>
      <c r="L75" s="2"/>
    </row>
    <row r="76" spans="1:12" s="5" customFormat="1" ht="22.15" customHeight="1" x14ac:dyDescent="0.15">
      <c r="A76" s="10">
        <v>39</v>
      </c>
      <c r="B76" s="37"/>
      <c r="C76" s="10"/>
      <c r="D76" s="37" t="s">
        <v>0</v>
      </c>
      <c r="E76" s="10"/>
      <c r="F76" s="37" t="s">
        <v>0</v>
      </c>
      <c r="G76" s="10"/>
      <c r="H76" s="10"/>
      <c r="I76" s="10"/>
      <c r="J76" s="10"/>
      <c r="L76" s="2"/>
    </row>
    <row r="77" spans="1:12" s="5" customFormat="1" ht="22.15" customHeight="1" x14ac:dyDescent="0.15">
      <c r="A77" s="10">
        <v>40</v>
      </c>
      <c r="B77" s="37"/>
      <c r="C77" s="10"/>
      <c r="D77" s="37" t="s">
        <v>0</v>
      </c>
      <c r="E77" s="10"/>
      <c r="F77" s="37" t="s">
        <v>0</v>
      </c>
      <c r="G77" s="10"/>
      <c r="H77" s="10"/>
      <c r="I77" s="10"/>
      <c r="J77" s="10"/>
      <c r="L77" s="2"/>
    </row>
    <row r="78" spans="1:12" s="5" customFormat="1" ht="22.15" customHeight="1" x14ac:dyDescent="0.15">
      <c r="A78" s="10">
        <v>41</v>
      </c>
      <c r="B78" s="37"/>
      <c r="C78" s="10"/>
      <c r="D78" s="37" t="s">
        <v>0</v>
      </c>
      <c r="E78" s="10"/>
      <c r="F78" s="37" t="s">
        <v>0</v>
      </c>
      <c r="G78" s="10"/>
      <c r="H78" s="10"/>
      <c r="I78" s="10"/>
      <c r="J78" s="10"/>
      <c r="L78" s="2"/>
    </row>
    <row r="79" spans="1:12" s="5" customFormat="1" ht="22.15" customHeight="1" x14ac:dyDescent="0.15">
      <c r="A79" s="10">
        <v>42</v>
      </c>
      <c r="B79" s="37"/>
      <c r="C79" s="10"/>
      <c r="D79" s="37" t="s">
        <v>0</v>
      </c>
      <c r="E79" s="10"/>
      <c r="F79" s="37" t="s">
        <v>0</v>
      </c>
      <c r="G79" s="10"/>
      <c r="H79" s="10"/>
      <c r="I79" s="10"/>
      <c r="J79" s="10"/>
      <c r="L79" s="2"/>
    </row>
    <row r="80" spans="1:12" s="5" customFormat="1" ht="22.15" customHeight="1" x14ac:dyDescent="0.15">
      <c r="A80" s="10">
        <v>43</v>
      </c>
      <c r="B80" s="37"/>
      <c r="C80" s="10"/>
      <c r="D80" s="37" t="s">
        <v>0</v>
      </c>
      <c r="E80" s="10"/>
      <c r="F80" s="37" t="s">
        <v>0</v>
      </c>
      <c r="G80" s="10"/>
      <c r="H80" s="10"/>
      <c r="I80" s="10"/>
      <c r="J80" s="10"/>
      <c r="L80" s="2"/>
    </row>
    <row r="81" spans="1:12" s="5" customFormat="1" ht="22.15" customHeight="1" x14ac:dyDescent="0.15">
      <c r="A81" s="10">
        <v>44</v>
      </c>
      <c r="B81" s="37"/>
      <c r="C81" s="10"/>
      <c r="D81" s="37" t="s">
        <v>0</v>
      </c>
      <c r="E81" s="10"/>
      <c r="F81" s="37" t="s">
        <v>0</v>
      </c>
      <c r="G81" s="10"/>
      <c r="H81" s="10"/>
      <c r="I81" s="10"/>
      <c r="J81" s="10"/>
      <c r="L81" s="2"/>
    </row>
    <row r="82" spans="1:12" s="5" customFormat="1" ht="22.15" customHeight="1" x14ac:dyDescent="0.15">
      <c r="A82" s="10">
        <v>45</v>
      </c>
      <c r="B82" s="37"/>
      <c r="C82" s="10"/>
      <c r="D82" s="37" t="s">
        <v>0</v>
      </c>
      <c r="E82" s="10"/>
      <c r="F82" s="37" t="s">
        <v>0</v>
      </c>
      <c r="G82" s="10"/>
      <c r="H82" s="10"/>
      <c r="I82" s="10"/>
      <c r="J82" s="10"/>
      <c r="L82" s="2"/>
    </row>
    <row r="83" spans="1:12" s="5" customFormat="1" ht="22.15" customHeight="1" x14ac:dyDescent="0.15">
      <c r="A83" s="10">
        <v>46</v>
      </c>
      <c r="B83" s="37"/>
      <c r="C83" s="10"/>
      <c r="D83" s="37" t="s">
        <v>0</v>
      </c>
      <c r="E83" s="10"/>
      <c r="F83" s="37" t="s">
        <v>0</v>
      </c>
      <c r="G83" s="10"/>
      <c r="H83" s="10"/>
      <c r="I83" s="10"/>
      <c r="J83" s="10"/>
      <c r="L83" s="2"/>
    </row>
    <row r="84" spans="1:12" s="5" customFormat="1" ht="22.15" customHeight="1" x14ac:dyDescent="0.15">
      <c r="A84" s="10">
        <v>47</v>
      </c>
      <c r="B84" s="37"/>
      <c r="C84" s="10"/>
      <c r="D84" s="37" t="s">
        <v>0</v>
      </c>
      <c r="E84" s="10"/>
      <c r="F84" s="37" t="s">
        <v>0</v>
      </c>
      <c r="G84" s="10"/>
      <c r="H84" s="10"/>
      <c r="I84" s="10"/>
      <c r="J84" s="10"/>
      <c r="L84" s="2"/>
    </row>
    <row r="85" spans="1:12" s="5" customFormat="1" ht="22.15" customHeight="1" x14ac:dyDescent="0.15">
      <c r="A85" s="10">
        <v>48</v>
      </c>
      <c r="B85" s="37"/>
      <c r="C85" s="10"/>
      <c r="D85" s="37" t="s">
        <v>0</v>
      </c>
      <c r="E85" s="10"/>
      <c r="F85" s="37" t="s">
        <v>0</v>
      </c>
      <c r="G85" s="10"/>
      <c r="H85" s="10"/>
      <c r="I85" s="10"/>
      <c r="J85" s="10"/>
      <c r="L85" s="2"/>
    </row>
    <row r="86" spans="1:12" s="5" customFormat="1" ht="22.1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L86" s="2"/>
    </row>
  </sheetData>
  <mergeCells count="30">
    <mergeCell ref="I30:J32"/>
    <mergeCell ref="C31:F31"/>
    <mergeCell ref="C32:F32"/>
    <mergeCell ref="B36:J36"/>
    <mergeCell ref="C37:D37"/>
    <mergeCell ref="E37:F37"/>
    <mergeCell ref="G37:H37"/>
    <mergeCell ref="I37:J37"/>
    <mergeCell ref="B23:H23"/>
    <mergeCell ref="B26:H26"/>
    <mergeCell ref="A30:A32"/>
    <mergeCell ref="B30:B32"/>
    <mergeCell ref="C30:F30"/>
    <mergeCell ref="G30:H32"/>
    <mergeCell ref="C13:D13"/>
    <mergeCell ref="E13:F13"/>
    <mergeCell ref="G13:H13"/>
    <mergeCell ref="C14:D14"/>
    <mergeCell ref="C16:H16"/>
    <mergeCell ref="E5:H5"/>
    <mergeCell ref="E6:H6"/>
    <mergeCell ref="B11:C11"/>
    <mergeCell ref="C12:D12"/>
    <mergeCell ref="E12:F12"/>
    <mergeCell ref="G12:H12"/>
    <mergeCell ref="B1:H1"/>
    <mergeCell ref="B3:D3"/>
    <mergeCell ref="E3:H3"/>
    <mergeCell ref="I3:J3"/>
    <mergeCell ref="I4:J4"/>
  </mergeCells>
  <phoneticPr fontId="1" type="noConversion"/>
  <conditionalFormatting sqref="C13:F13">
    <cfRule type="notContainsBlanks" dxfId="3" priority="1">
      <formula>LEN(TRIM(C13))&gt;0</formula>
    </cfRule>
  </conditionalFormatting>
  <conditionalFormatting sqref="E13:F13">
    <cfRule type="expression" dxfId="2" priority="2"/>
  </conditionalFormatting>
  <conditionalFormatting sqref="E3:H3">
    <cfRule type="notContainsBlanks" dxfId="1" priority="5">
      <formula>LEN(TRIM(E3))&gt;0</formula>
    </cfRule>
  </conditionalFormatting>
  <conditionalFormatting sqref="J27">
    <cfRule type="notContainsBlanks" dxfId="0" priority="3">
      <formula>LEN(TRIM(J27))&gt;0</formula>
    </cfRule>
  </conditionalFormatting>
  <dataValidations xWindow="158" yWindow="480" count="5">
    <dataValidation type="list" showInputMessage="1" showErrorMessage="1" sqref="F33 D38:D85 F38:F85 D33:D34" xr:uid="{00000000-0002-0000-0000-000000000000}">
      <formula1>"　,○"</formula1>
    </dataValidation>
    <dataValidation type="list" showInputMessage="1" showErrorMessage="1" sqref="B33:B34 B38:B85" xr:uid="{00000000-0002-0000-0000-000001000000}">
      <formula1>$L$37:$L$49</formula1>
    </dataValidation>
    <dataValidation type="custom" allowBlank="1" showInputMessage="1" showErrorMessage="1" sqref="C39:C85 E39:E85" xr:uid="{00000000-0002-0000-0000-000002000000}">
      <formula1>C39=DBCS(C39)</formula1>
    </dataValidation>
    <dataValidation type="custom" allowBlank="1" showInputMessage="1" showErrorMessage="1" error="半角が入力されています" prompt="スペースも全角です" sqref="C38 E38 G38:J85" xr:uid="{00000000-0002-0000-0000-000003000000}">
      <formula1>C38=DBCS(C38)</formula1>
    </dataValidation>
    <dataValidation type="date" allowBlank="1" showInputMessage="1" showErrorMessage="1" errorTitle="2/24〜3/5" error="あくまでも予定日です。2/24〜3/5の特定の日を入力下さい。" sqref="C13:D13" xr:uid="{00000000-0002-0000-0000-000004000000}">
      <formula1>46077</formula1>
      <formula2>46086</formula2>
    </dataValidation>
  </dataValidations>
  <printOptions horizontalCentered="1"/>
  <pageMargins left="0" right="0" top="0.39" bottom="0.39" header="0.31" footer="0.31"/>
  <pageSetup paperSize="9" scale="84" fitToHeight="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Check Box 1035">
              <controlPr defaultSize="0" autoFill="0" autoLine="0" autoPict="0">
                <anchor moveWithCells="1">
                  <from>
                    <xdr:col>9</xdr:col>
                    <xdr:colOff>123825</xdr:colOff>
                    <xdr:row>25</xdr:row>
                    <xdr:rowOff>219075</xdr:rowOff>
                  </from>
                  <to>
                    <xdr:col>9</xdr:col>
                    <xdr:colOff>1304925</xdr:colOff>
                    <xdr:row>27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オリジン電気株式会社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MIHOYO</dc:creator>
  <cp:lastModifiedBy>英俊 野田</cp:lastModifiedBy>
  <cp:revision>3</cp:revision>
  <dcterms:created xsi:type="dcterms:W3CDTF">2026-01-20T14:24:14Z</dcterms:created>
  <dcterms:modified xsi:type="dcterms:W3CDTF">2026-01-20T14:24:14Z</dcterms:modified>
  <cp:version>10.115.195.56097</cp:version>
</cp:coreProperties>
</file>